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worksheets/sheet3.xml" ContentType="application/vnd.openxmlformats-officedocument.spreadsheetml.worksheet+xml"/>
  <Override PartName="/xl/chartsheets/sheet2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F:\PROJECTS\GSI Assistance\6301 AFCECBAA-PFAS\Models\2-Silva Example\"/>
    </mc:Choice>
  </mc:AlternateContent>
  <xr:revisionPtr revIDLastSave="0" documentId="13_ncr:1_{D9265A83-381C-4AE8-AB4D-F030F6D766B9}" xr6:coauthVersionLast="47" xr6:coauthVersionMax="47" xr10:uidLastSave="{00000000-0000-0000-0000-000000000000}"/>
  <bookViews>
    <workbookView xWindow="-108" yWindow="-108" windowWidth="23256" windowHeight="12576" activeTab="4" xr2:uid="{574524E3-9918-4D8A-9532-10DF763E200A}"/>
  </bookViews>
  <sheets>
    <sheet name="Experiment" sheetId="1" r:id="rId1"/>
    <sheet name="data" sheetId="3" r:id="rId2"/>
    <sheet name="Breakthrough Curves" sheetId="4" r:id="rId3"/>
    <sheet name="data Sat PVs" sheetId="6" r:id="rId4"/>
    <sheet name="Breakthrough Curves Sat PVs" sheetId="7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D97" i="6" l="1"/>
  <c r="AD96" i="6"/>
  <c r="AD95" i="6"/>
  <c r="AD94" i="6"/>
  <c r="AD93" i="6"/>
  <c r="AD92" i="6"/>
  <c r="AD91" i="6"/>
  <c r="AD90" i="6"/>
  <c r="AD89" i="6"/>
  <c r="AD88" i="6"/>
  <c r="AD87" i="6"/>
  <c r="AD86" i="6"/>
  <c r="AD85" i="6"/>
  <c r="AD84" i="6"/>
  <c r="AD83" i="6"/>
  <c r="AD82" i="6"/>
  <c r="AD81" i="6"/>
  <c r="AD80" i="6"/>
  <c r="AD79" i="6"/>
  <c r="AD78" i="6"/>
  <c r="AD77" i="6"/>
  <c r="AD76" i="6"/>
  <c r="AD75" i="6"/>
  <c r="AD74" i="6"/>
  <c r="AD73" i="6"/>
  <c r="AD72" i="6"/>
  <c r="AD71" i="6"/>
  <c r="AD70" i="6"/>
  <c r="AD69" i="6"/>
  <c r="AD68" i="6"/>
  <c r="AD67" i="6"/>
  <c r="AD66" i="6"/>
  <c r="AD65" i="6"/>
  <c r="AD64" i="6"/>
  <c r="AD63" i="6"/>
  <c r="AD62" i="6"/>
  <c r="AD61" i="6"/>
  <c r="AD60" i="6"/>
  <c r="AD59" i="6"/>
  <c r="AD58" i="6"/>
  <c r="AD57" i="6"/>
  <c r="AD56" i="6"/>
  <c r="AD55" i="6"/>
  <c r="AD54" i="6"/>
  <c r="AD53" i="6"/>
  <c r="AD52" i="6"/>
  <c r="AD51" i="6"/>
  <c r="AD50" i="6"/>
  <c r="AD49" i="6"/>
  <c r="AD48" i="6"/>
  <c r="AD47" i="6"/>
  <c r="AD46" i="6"/>
  <c r="AD45" i="6"/>
  <c r="AD44" i="6"/>
  <c r="AD43" i="6"/>
  <c r="AD42" i="6"/>
  <c r="AD41" i="6"/>
  <c r="AD40" i="6"/>
  <c r="AD39" i="6"/>
  <c r="AD38" i="6"/>
  <c r="AD37" i="6"/>
  <c r="AD36" i="6"/>
  <c r="AD35" i="6"/>
  <c r="AD34" i="6"/>
  <c r="AD33" i="6"/>
  <c r="AD32" i="6"/>
  <c r="AD31" i="6"/>
  <c r="AD30" i="6"/>
  <c r="AD29" i="6"/>
  <c r="AD28" i="6"/>
  <c r="AD27" i="6"/>
  <c r="AD26" i="6"/>
  <c r="AD25" i="6"/>
  <c r="AD24" i="6"/>
  <c r="AD23" i="6"/>
  <c r="AD22" i="6"/>
  <c r="AD21" i="6"/>
  <c r="AD20" i="6"/>
  <c r="AD19" i="6"/>
  <c r="AD18" i="6"/>
  <c r="AD17" i="6"/>
  <c r="AD16" i="6"/>
  <c r="AD15" i="6"/>
  <c r="AD14" i="6"/>
  <c r="AD13" i="6"/>
  <c r="AD12" i="6"/>
  <c r="AD11" i="6"/>
  <c r="AD10" i="6"/>
  <c r="AD9" i="6"/>
  <c r="AD8" i="6"/>
  <c r="AD7" i="6"/>
  <c r="AD6" i="6"/>
  <c r="AD5" i="6"/>
  <c r="AD4" i="6"/>
  <c r="Z97" i="6"/>
  <c r="Z96" i="6"/>
  <c r="Z95" i="6"/>
  <c r="Z94" i="6"/>
  <c r="Z93" i="6"/>
  <c r="Z92" i="6"/>
  <c r="Z91" i="6"/>
  <c r="Z90" i="6"/>
  <c r="Z89" i="6"/>
  <c r="Z88" i="6"/>
  <c r="Z87" i="6"/>
  <c r="Z86" i="6"/>
  <c r="Z85" i="6"/>
  <c r="Z84" i="6"/>
  <c r="Z83" i="6"/>
  <c r="Z82" i="6"/>
  <c r="Z81" i="6"/>
  <c r="Z80" i="6"/>
  <c r="Z79" i="6"/>
  <c r="Z78" i="6"/>
  <c r="Z77" i="6"/>
  <c r="Z76" i="6"/>
  <c r="Z75" i="6"/>
  <c r="Z74" i="6"/>
  <c r="Z73" i="6"/>
  <c r="Z72" i="6"/>
  <c r="Z71" i="6"/>
  <c r="Z70" i="6"/>
  <c r="Z69" i="6"/>
  <c r="Z68" i="6"/>
  <c r="Z67" i="6"/>
  <c r="Z66" i="6"/>
  <c r="Z65" i="6"/>
  <c r="Z64" i="6"/>
  <c r="Z63" i="6"/>
  <c r="Z62" i="6"/>
  <c r="Z61" i="6"/>
  <c r="Z60" i="6"/>
  <c r="Z59" i="6"/>
  <c r="Z58" i="6"/>
  <c r="Z57" i="6"/>
  <c r="Z56" i="6"/>
  <c r="Z55" i="6"/>
  <c r="Z54" i="6"/>
  <c r="Z53" i="6"/>
  <c r="Z52" i="6"/>
  <c r="Z51" i="6"/>
  <c r="Z50" i="6"/>
  <c r="Z49" i="6"/>
  <c r="Z48" i="6"/>
  <c r="Z47" i="6"/>
  <c r="Z46" i="6"/>
  <c r="Z45" i="6"/>
  <c r="Z44" i="6"/>
  <c r="Z43" i="6"/>
  <c r="Z42" i="6"/>
  <c r="Z41" i="6"/>
  <c r="Z40" i="6"/>
  <c r="Z39" i="6"/>
  <c r="Z38" i="6"/>
  <c r="Z37" i="6"/>
  <c r="Z36" i="6"/>
  <c r="Z35" i="6"/>
  <c r="Z34" i="6"/>
  <c r="Z33" i="6"/>
  <c r="Z32" i="6"/>
  <c r="Z31" i="6"/>
  <c r="Z30" i="6"/>
  <c r="Z29" i="6"/>
  <c r="Z28" i="6"/>
  <c r="Z27" i="6"/>
  <c r="Z26" i="6"/>
  <c r="Z25" i="6"/>
  <c r="Z24" i="6"/>
  <c r="Z23" i="6"/>
  <c r="Z22" i="6"/>
  <c r="Z21" i="6"/>
  <c r="Z20" i="6"/>
  <c r="Z19" i="6"/>
  <c r="Z18" i="6"/>
  <c r="Z17" i="6"/>
  <c r="Z16" i="6"/>
  <c r="Z15" i="6"/>
  <c r="Z14" i="6"/>
  <c r="Z13" i="6"/>
  <c r="Z12" i="6"/>
  <c r="Z11" i="6"/>
  <c r="Z10" i="6"/>
  <c r="Z9" i="6"/>
  <c r="Z8" i="6"/>
  <c r="Z7" i="6"/>
  <c r="Z6" i="6"/>
  <c r="Z5" i="6"/>
  <c r="Z4" i="6"/>
  <c r="V97" i="6"/>
  <c r="V96" i="6"/>
  <c r="V95" i="6"/>
  <c r="V94" i="6"/>
  <c r="V93" i="6"/>
  <c r="V92" i="6"/>
  <c r="V91" i="6"/>
  <c r="V90" i="6"/>
  <c r="V89" i="6"/>
  <c r="V88" i="6"/>
  <c r="V87" i="6"/>
  <c r="V86" i="6"/>
  <c r="V85" i="6"/>
  <c r="V84" i="6"/>
  <c r="V83" i="6"/>
  <c r="V82" i="6"/>
  <c r="V81" i="6"/>
  <c r="V80" i="6"/>
  <c r="V79" i="6"/>
  <c r="V78" i="6"/>
  <c r="V77" i="6"/>
  <c r="V76" i="6"/>
  <c r="V75" i="6"/>
  <c r="V74" i="6"/>
  <c r="V73" i="6"/>
  <c r="V72" i="6"/>
  <c r="V71" i="6"/>
  <c r="V70" i="6"/>
  <c r="V69" i="6"/>
  <c r="V68" i="6"/>
  <c r="V67" i="6"/>
  <c r="V66" i="6"/>
  <c r="V65" i="6"/>
  <c r="V64" i="6"/>
  <c r="V63" i="6"/>
  <c r="V62" i="6"/>
  <c r="V61" i="6"/>
  <c r="V60" i="6"/>
  <c r="V59" i="6"/>
  <c r="V58" i="6"/>
  <c r="V57" i="6"/>
  <c r="V56" i="6"/>
  <c r="V55" i="6"/>
  <c r="V54" i="6"/>
  <c r="V53" i="6"/>
  <c r="V52" i="6"/>
  <c r="V51" i="6"/>
  <c r="V50" i="6"/>
  <c r="V49" i="6"/>
  <c r="V48" i="6"/>
  <c r="V47" i="6"/>
  <c r="V46" i="6"/>
  <c r="V45" i="6"/>
  <c r="V44" i="6"/>
  <c r="V43" i="6"/>
  <c r="V42" i="6"/>
  <c r="V41" i="6"/>
  <c r="V40" i="6"/>
  <c r="V39" i="6"/>
  <c r="V38" i="6"/>
  <c r="V37" i="6"/>
  <c r="V36" i="6"/>
  <c r="V35" i="6"/>
  <c r="V34" i="6"/>
  <c r="V33" i="6"/>
  <c r="V32" i="6"/>
  <c r="V31" i="6"/>
  <c r="V30" i="6"/>
  <c r="V29" i="6"/>
  <c r="V28" i="6"/>
  <c r="V27" i="6"/>
  <c r="V26" i="6"/>
  <c r="V25" i="6"/>
  <c r="V24" i="6"/>
  <c r="V23" i="6"/>
  <c r="V22" i="6"/>
  <c r="V21" i="6"/>
  <c r="V20" i="6"/>
  <c r="V19" i="6"/>
  <c r="V18" i="6"/>
  <c r="V17" i="6"/>
  <c r="V16" i="6"/>
  <c r="V15" i="6"/>
  <c r="V14" i="6"/>
  <c r="V13" i="6"/>
  <c r="V12" i="6"/>
  <c r="V11" i="6"/>
  <c r="V10" i="6"/>
  <c r="V9" i="6"/>
  <c r="V8" i="6"/>
  <c r="V7" i="6"/>
  <c r="V6" i="6"/>
  <c r="V5" i="6"/>
  <c r="V4" i="6"/>
  <c r="R97" i="6"/>
  <c r="R96" i="6"/>
  <c r="R95" i="6"/>
  <c r="R94" i="6"/>
  <c r="R93" i="6"/>
  <c r="R92" i="6"/>
  <c r="R91" i="6"/>
  <c r="R90" i="6"/>
  <c r="R89" i="6"/>
  <c r="R88" i="6"/>
  <c r="R87" i="6"/>
  <c r="R86" i="6"/>
  <c r="R85" i="6"/>
  <c r="R84" i="6"/>
  <c r="R83" i="6"/>
  <c r="R82" i="6"/>
  <c r="R81" i="6"/>
  <c r="R80" i="6"/>
  <c r="R79" i="6"/>
  <c r="R78" i="6"/>
  <c r="R77" i="6"/>
  <c r="R76" i="6"/>
  <c r="R75" i="6"/>
  <c r="R74" i="6"/>
  <c r="R73" i="6"/>
  <c r="R72" i="6"/>
  <c r="R71" i="6"/>
  <c r="R70" i="6"/>
  <c r="R69" i="6"/>
  <c r="R68" i="6"/>
  <c r="R67" i="6"/>
  <c r="R66" i="6"/>
  <c r="R65" i="6"/>
  <c r="R64" i="6"/>
  <c r="R63" i="6"/>
  <c r="R62" i="6"/>
  <c r="R61" i="6"/>
  <c r="R60" i="6"/>
  <c r="R59" i="6"/>
  <c r="R58" i="6"/>
  <c r="R57" i="6"/>
  <c r="R56" i="6"/>
  <c r="R55" i="6"/>
  <c r="R54" i="6"/>
  <c r="R53" i="6"/>
  <c r="R52" i="6"/>
  <c r="R51" i="6"/>
  <c r="R50" i="6"/>
  <c r="R49" i="6"/>
  <c r="R48" i="6"/>
  <c r="R47" i="6"/>
  <c r="R46" i="6"/>
  <c r="R45" i="6"/>
  <c r="R44" i="6"/>
  <c r="R43" i="6"/>
  <c r="R42" i="6"/>
  <c r="R41" i="6"/>
  <c r="R40" i="6"/>
  <c r="R39" i="6"/>
  <c r="R38" i="6"/>
  <c r="R37" i="6"/>
  <c r="R36" i="6"/>
  <c r="R35" i="6"/>
  <c r="R34" i="6"/>
  <c r="R33" i="6"/>
  <c r="R32" i="6"/>
  <c r="R31" i="6"/>
  <c r="R30" i="6"/>
  <c r="R29" i="6"/>
  <c r="R28" i="6"/>
  <c r="R27" i="6"/>
  <c r="R26" i="6"/>
  <c r="R25" i="6"/>
  <c r="R24" i="6"/>
  <c r="R23" i="6"/>
  <c r="R22" i="6"/>
  <c r="R21" i="6"/>
  <c r="R20" i="6"/>
  <c r="R19" i="6"/>
  <c r="R18" i="6"/>
  <c r="R17" i="6"/>
  <c r="R16" i="6"/>
  <c r="R15" i="6"/>
  <c r="R14" i="6"/>
  <c r="R13" i="6"/>
  <c r="R12" i="6"/>
  <c r="R11" i="6"/>
  <c r="R10" i="6"/>
  <c r="R9" i="6"/>
  <c r="R8" i="6"/>
  <c r="R7" i="6"/>
  <c r="R6" i="6"/>
  <c r="R5" i="6"/>
  <c r="R4" i="6"/>
  <c r="N97" i="6"/>
  <c r="N96" i="6"/>
  <c r="N95" i="6"/>
  <c r="N94" i="6"/>
  <c r="N93" i="6"/>
  <c r="N92" i="6"/>
  <c r="N91" i="6"/>
  <c r="N90" i="6"/>
  <c r="N89" i="6"/>
  <c r="N88" i="6"/>
  <c r="N87" i="6"/>
  <c r="N86" i="6"/>
  <c r="N85" i="6"/>
  <c r="N84" i="6"/>
  <c r="N83" i="6"/>
  <c r="N82" i="6"/>
  <c r="N81" i="6"/>
  <c r="N80" i="6"/>
  <c r="N79" i="6"/>
  <c r="N78" i="6"/>
  <c r="N77" i="6"/>
  <c r="N76" i="6"/>
  <c r="N75" i="6"/>
  <c r="N74" i="6"/>
  <c r="N73" i="6"/>
  <c r="N72" i="6"/>
  <c r="N71" i="6"/>
  <c r="N70" i="6"/>
  <c r="N69" i="6"/>
  <c r="N68" i="6"/>
  <c r="N67" i="6"/>
  <c r="N66" i="6"/>
  <c r="N65" i="6"/>
  <c r="N64" i="6"/>
  <c r="N63" i="6"/>
  <c r="N62" i="6"/>
  <c r="N61" i="6"/>
  <c r="N60" i="6"/>
  <c r="N59" i="6"/>
  <c r="N58" i="6"/>
  <c r="N57" i="6"/>
  <c r="N56" i="6"/>
  <c r="N55" i="6"/>
  <c r="N54" i="6"/>
  <c r="N53" i="6"/>
  <c r="N52" i="6"/>
  <c r="N51" i="6"/>
  <c r="N50" i="6"/>
  <c r="N49" i="6"/>
  <c r="N48" i="6"/>
  <c r="N47" i="6"/>
  <c r="N46" i="6"/>
  <c r="N45" i="6"/>
  <c r="N44" i="6"/>
  <c r="N43" i="6"/>
  <c r="N42" i="6"/>
  <c r="N41" i="6"/>
  <c r="N40" i="6"/>
  <c r="N39" i="6"/>
  <c r="N38" i="6"/>
  <c r="N37" i="6"/>
  <c r="N36" i="6"/>
  <c r="N35" i="6"/>
  <c r="N34" i="6"/>
  <c r="N33" i="6"/>
  <c r="N32" i="6"/>
  <c r="N31" i="6"/>
  <c r="N30" i="6"/>
  <c r="N29" i="6"/>
  <c r="N28" i="6"/>
  <c r="N27" i="6"/>
  <c r="N26" i="6"/>
  <c r="N25" i="6"/>
  <c r="N24" i="6"/>
  <c r="N23" i="6"/>
  <c r="N22" i="6"/>
  <c r="N21" i="6"/>
  <c r="N20" i="6"/>
  <c r="N19" i="6"/>
  <c r="N18" i="6"/>
  <c r="N17" i="6"/>
  <c r="N16" i="6"/>
  <c r="N15" i="6"/>
  <c r="N14" i="6"/>
  <c r="N13" i="6"/>
  <c r="N12" i="6"/>
  <c r="N11" i="6"/>
  <c r="N10" i="6"/>
  <c r="N9" i="6"/>
  <c r="N8" i="6"/>
  <c r="N7" i="6"/>
  <c r="N6" i="6"/>
  <c r="N5" i="6"/>
  <c r="N4" i="6"/>
  <c r="J97" i="6"/>
  <c r="J96" i="6"/>
  <c r="J95" i="6"/>
  <c r="J94" i="6"/>
  <c r="J93" i="6"/>
  <c r="J92" i="6"/>
  <c r="J91" i="6"/>
  <c r="J90" i="6"/>
  <c r="J89" i="6"/>
  <c r="J88" i="6"/>
  <c r="J87" i="6"/>
  <c r="J86" i="6"/>
  <c r="J85" i="6"/>
  <c r="J84" i="6"/>
  <c r="J83" i="6"/>
  <c r="J82" i="6"/>
  <c r="J81" i="6"/>
  <c r="J80" i="6"/>
  <c r="J79" i="6"/>
  <c r="J78" i="6"/>
  <c r="J77" i="6"/>
  <c r="J76" i="6"/>
  <c r="J75" i="6"/>
  <c r="J74" i="6"/>
  <c r="J73" i="6"/>
  <c r="J72" i="6"/>
  <c r="J71" i="6"/>
  <c r="J70" i="6"/>
  <c r="J69" i="6"/>
  <c r="J68" i="6"/>
  <c r="J67" i="6"/>
  <c r="J66" i="6"/>
  <c r="J65" i="6"/>
  <c r="J64" i="6"/>
  <c r="J63" i="6"/>
  <c r="J62" i="6"/>
  <c r="J61" i="6"/>
  <c r="J60" i="6"/>
  <c r="J59" i="6"/>
  <c r="J58" i="6"/>
  <c r="J57" i="6"/>
  <c r="J56" i="6"/>
  <c r="J55" i="6"/>
  <c r="J54" i="6"/>
  <c r="J53" i="6"/>
  <c r="J52" i="6"/>
  <c r="J51" i="6"/>
  <c r="J50" i="6"/>
  <c r="J49" i="6"/>
  <c r="J48" i="6"/>
  <c r="J47" i="6"/>
  <c r="J46" i="6"/>
  <c r="J45" i="6"/>
  <c r="J44" i="6"/>
  <c r="J43" i="6"/>
  <c r="J42" i="6"/>
  <c r="J41" i="6"/>
  <c r="J40" i="6"/>
  <c r="J39" i="6"/>
  <c r="J38" i="6"/>
  <c r="J37" i="6"/>
  <c r="J36" i="6"/>
  <c r="J35" i="6"/>
  <c r="J34" i="6"/>
  <c r="J33" i="6"/>
  <c r="J32" i="6"/>
  <c r="J31" i="6"/>
  <c r="J30" i="6"/>
  <c r="J29" i="6"/>
  <c r="J28" i="6"/>
  <c r="J27" i="6"/>
  <c r="J26" i="6"/>
  <c r="J25" i="6"/>
  <c r="J24" i="6"/>
  <c r="J23" i="6"/>
  <c r="J22" i="6"/>
  <c r="J21" i="6"/>
  <c r="J20" i="6"/>
  <c r="J19" i="6"/>
  <c r="J18" i="6"/>
  <c r="J17" i="6"/>
  <c r="J16" i="6"/>
  <c r="J15" i="6"/>
  <c r="J14" i="6"/>
  <c r="J13" i="6"/>
  <c r="J12" i="6"/>
  <c r="J11" i="6"/>
  <c r="J10" i="6"/>
  <c r="J9" i="6"/>
  <c r="J8" i="6"/>
  <c r="J7" i="6"/>
  <c r="J6" i="6"/>
  <c r="J5" i="6"/>
  <c r="J4" i="6"/>
  <c r="F97" i="6"/>
  <c r="B97" i="6"/>
  <c r="F96" i="6"/>
  <c r="B96" i="6"/>
  <c r="F95" i="6"/>
  <c r="B95" i="6"/>
  <c r="F94" i="6"/>
  <c r="B94" i="6"/>
  <c r="F93" i="6"/>
  <c r="B93" i="6"/>
  <c r="F92" i="6"/>
  <c r="B92" i="6"/>
  <c r="F91" i="6"/>
  <c r="B91" i="6"/>
  <c r="F90" i="6"/>
  <c r="B90" i="6"/>
  <c r="F89" i="6"/>
  <c r="B89" i="6"/>
  <c r="F88" i="6"/>
  <c r="B88" i="6"/>
  <c r="F87" i="6"/>
  <c r="B87" i="6"/>
  <c r="F86" i="6"/>
  <c r="B86" i="6"/>
  <c r="F85" i="6"/>
  <c r="B85" i="6"/>
  <c r="F84" i="6"/>
  <c r="B84" i="6"/>
  <c r="F83" i="6"/>
  <c r="B83" i="6"/>
  <c r="F82" i="6"/>
  <c r="B82" i="6"/>
  <c r="F81" i="6"/>
  <c r="B81" i="6"/>
  <c r="F80" i="6"/>
  <c r="B80" i="6"/>
  <c r="F79" i="6"/>
  <c r="B79" i="6"/>
  <c r="F78" i="6"/>
  <c r="B78" i="6"/>
  <c r="F77" i="6"/>
  <c r="B77" i="6"/>
  <c r="F76" i="6"/>
  <c r="B76" i="6"/>
  <c r="F75" i="6"/>
  <c r="B75" i="6"/>
  <c r="F74" i="6"/>
  <c r="B74" i="6"/>
  <c r="F73" i="6"/>
  <c r="B73" i="6"/>
  <c r="F72" i="6"/>
  <c r="B72" i="6"/>
  <c r="F71" i="6"/>
  <c r="B71" i="6"/>
  <c r="F70" i="6"/>
  <c r="B70" i="6"/>
  <c r="F69" i="6"/>
  <c r="B69" i="6"/>
  <c r="F68" i="6"/>
  <c r="B68" i="6"/>
  <c r="F67" i="6"/>
  <c r="B67" i="6"/>
  <c r="F66" i="6"/>
  <c r="B66" i="6"/>
  <c r="F65" i="6"/>
  <c r="B65" i="6"/>
  <c r="F64" i="6"/>
  <c r="B64" i="6"/>
  <c r="F63" i="6"/>
  <c r="B63" i="6"/>
  <c r="F62" i="6"/>
  <c r="B62" i="6"/>
  <c r="F61" i="6"/>
  <c r="B61" i="6"/>
  <c r="F60" i="6"/>
  <c r="B60" i="6"/>
  <c r="F59" i="6"/>
  <c r="B59" i="6"/>
  <c r="F58" i="6"/>
  <c r="B58" i="6"/>
  <c r="F57" i="6"/>
  <c r="B57" i="6"/>
  <c r="F56" i="6"/>
  <c r="B56" i="6"/>
  <c r="F55" i="6"/>
  <c r="B55" i="6"/>
  <c r="F54" i="6"/>
  <c r="B54" i="6"/>
  <c r="F53" i="6"/>
  <c r="B53" i="6"/>
  <c r="F52" i="6"/>
  <c r="B52" i="6"/>
  <c r="F51" i="6"/>
  <c r="B51" i="6"/>
  <c r="F50" i="6"/>
  <c r="B50" i="6"/>
  <c r="F49" i="6"/>
  <c r="B49" i="6"/>
  <c r="F48" i="6"/>
  <c r="B48" i="6"/>
  <c r="F47" i="6"/>
  <c r="B47" i="6"/>
  <c r="F46" i="6"/>
  <c r="B46" i="6"/>
  <c r="F45" i="6"/>
  <c r="B45" i="6"/>
  <c r="F44" i="6"/>
  <c r="B44" i="6"/>
  <c r="F43" i="6"/>
  <c r="B43" i="6"/>
  <c r="F42" i="6"/>
  <c r="B42" i="6"/>
  <c r="F41" i="6"/>
  <c r="B41" i="6"/>
  <c r="F40" i="6"/>
  <c r="B40" i="6"/>
  <c r="F39" i="6"/>
  <c r="B39" i="6"/>
  <c r="F38" i="6"/>
  <c r="B38" i="6"/>
  <c r="F37" i="6"/>
  <c r="B37" i="6"/>
  <c r="F36" i="6"/>
  <c r="B36" i="6"/>
  <c r="F35" i="6"/>
  <c r="B35" i="6"/>
  <c r="F34" i="6"/>
  <c r="B34" i="6"/>
  <c r="F33" i="6"/>
  <c r="B33" i="6"/>
  <c r="F32" i="6"/>
  <c r="B32" i="6"/>
  <c r="F31" i="6"/>
  <c r="B31" i="6"/>
  <c r="F30" i="6"/>
  <c r="B30" i="6"/>
  <c r="F29" i="6"/>
  <c r="B29" i="6"/>
  <c r="F28" i="6"/>
  <c r="B28" i="6"/>
  <c r="F27" i="6"/>
  <c r="B27" i="6"/>
  <c r="F26" i="6"/>
  <c r="B26" i="6"/>
  <c r="F25" i="6"/>
  <c r="B25" i="6"/>
  <c r="F24" i="6"/>
  <c r="B24" i="6"/>
  <c r="F23" i="6"/>
  <c r="B23" i="6"/>
  <c r="F22" i="6"/>
  <c r="B22" i="6"/>
  <c r="F21" i="6"/>
  <c r="B21" i="6"/>
  <c r="F20" i="6"/>
  <c r="B20" i="6"/>
  <c r="F19" i="6"/>
  <c r="B19" i="6"/>
  <c r="F18" i="6"/>
  <c r="B18" i="6"/>
  <c r="F17" i="6"/>
  <c r="B17" i="6"/>
  <c r="F16" i="6"/>
  <c r="B16" i="6"/>
  <c r="F15" i="6"/>
  <c r="B15" i="6"/>
  <c r="F14" i="6"/>
  <c r="B14" i="6"/>
  <c r="F13" i="6"/>
  <c r="B13" i="6"/>
  <c r="F12" i="6"/>
  <c r="B12" i="6"/>
  <c r="F11" i="6"/>
  <c r="B11" i="6"/>
  <c r="F10" i="6"/>
  <c r="B10" i="6"/>
  <c r="F9" i="6"/>
  <c r="B9" i="6"/>
  <c r="F8" i="6"/>
  <c r="B8" i="6"/>
  <c r="F7" i="6"/>
  <c r="B7" i="6"/>
  <c r="F6" i="6"/>
  <c r="B6" i="6"/>
  <c r="F5" i="6"/>
  <c r="B5" i="6"/>
  <c r="F4" i="6"/>
  <c r="B4" i="6"/>
  <c r="B4" i="3"/>
  <c r="AD97" i="3"/>
  <c r="AD96" i="3"/>
  <c r="AD95" i="3"/>
  <c r="AD94" i="3"/>
  <c r="AD93" i="3"/>
  <c r="AD92" i="3"/>
  <c r="AD91" i="3"/>
  <c r="AD90" i="3"/>
  <c r="AD89" i="3"/>
  <c r="AD88" i="3"/>
  <c r="AD87" i="3"/>
  <c r="AD86" i="3"/>
  <c r="AD85" i="3"/>
  <c r="AD84" i="3"/>
  <c r="AD83" i="3"/>
  <c r="AD82" i="3"/>
  <c r="AD81" i="3"/>
  <c r="AD80" i="3"/>
  <c r="AD79" i="3"/>
  <c r="AD78" i="3"/>
  <c r="AD77" i="3"/>
  <c r="AD76" i="3"/>
  <c r="AD75" i="3"/>
  <c r="AD74" i="3"/>
  <c r="AD73" i="3"/>
  <c r="AD72" i="3"/>
  <c r="AD71" i="3"/>
  <c r="AD70" i="3"/>
  <c r="AD69" i="3"/>
  <c r="AD68" i="3"/>
  <c r="AD67" i="3"/>
  <c r="AD66" i="3"/>
  <c r="AD65" i="3"/>
  <c r="AD64" i="3"/>
  <c r="AD63" i="3"/>
  <c r="AD62" i="3"/>
  <c r="AD61" i="3"/>
  <c r="AD60" i="3"/>
  <c r="AD59" i="3"/>
  <c r="AD58" i="3"/>
  <c r="AD57" i="3"/>
  <c r="AD56" i="3"/>
  <c r="AD55" i="3"/>
  <c r="AD54" i="3"/>
  <c r="AD53" i="3"/>
  <c r="AD52" i="3"/>
  <c r="AD51" i="3"/>
  <c r="AD50" i="3"/>
  <c r="AD49" i="3"/>
  <c r="AD48" i="3"/>
  <c r="AD47" i="3"/>
  <c r="AD46" i="3"/>
  <c r="AD45" i="3"/>
  <c r="AD44" i="3"/>
  <c r="AD43" i="3"/>
  <c r="AD42" i="3"/>
  <c r="AD41" i="3"/>
  <c r="AD40" i="3"/>
  <c r="AD39" i="3"/>
  <c r="AD38" i="3"/>
  <c r="AD37" i="3"/>
  <c r="AD36" i="3"/>
  <c r="AD35" i="3"/>
  <c r="AD34" i="3"/>
  <c r="AD33" i="3"/>
  <c r="AD32" i="3"/>
  <c r="AD31" i="3"/>
  <c r="AD30" i="3"/>
  <c r="AD29" i="3"/>
  <c r="AD28" i="3"/>
  <c r="AD27" i="3"/>
  <c r="AD26" i="3"/>
  <c r="AD25" i="3"/>
  <c r="AD24" i="3"/>
  <c r="AD23" i="3"/>
  <c r="AD22" i="3"/>
  <c r="AD21" i="3"/>
  <c r="AD20" i="3"/>
  <c r="AD19" i="3"/>
  <c r="AD18" i="3"/>
  <c r="AD17" i="3"/>
  <c r="AD16" i="3"/>
  <c r="AD15" i="3"/>
  <c r="AD14" i="3"/>
  <c r="AD13" i="3"/>
  <c r="AD12" i="3"/>
  <c r="AD11" i="3"/>
  <c r="AD10" i="3"/>
  <c r="AD9" i="3"/>
  <c r="AD8" i="3"/>
  <c r="AD7" i="3"/>
  <c r="AD6" i="3"/>
  <c r="AD5" i="3"/>
  <c r="AD4" i="3"/>
  <c r="Z97" i="3"/>
  <c r="Z96" i="3"/>
  <c r="Z95" i="3"/>
  <c r="Z94" i="3"/>
  <c r="Z93" i="3"/>
  <c r="Z92" i="3"/>
  <c r="Z91" i="3"/>
  <c r="Z90" i="3"/>
  <c r="Z89" i="3"/>
  <c r="Z88" i="3"/>
  <c r="Z87" i="3"/>
  <c r="Z86" i="3"/>
  <c r="Z85" i="3"/>
  <c r="Z84" i="3"/>
  <c r="Z83" i="3"/>
  <c r="Z82" i="3"/>
  <c r="Z81" i="3"/>
  <c r="Z80" i="3"/>
  <c r="Z79" i="3"/>
  <c r="Z78" i="3"/>
  <c r="Z77" i="3"/>
  <c r="Z76" i="3"/>
  <c r="Z75" i="3"/>
  <c r="Z74" i="3"/>
  <c r="Z73" i="3"/>
  <c r="Z72" i="3"/>
  <c r="Z71" i="3"/>
  <c r="Z70" i="3"/>
  <c r="Z69" i="3"/>
  <c r="Z68" i="3"/>
  <c r="Z67" i="3"/>
  <c r="Z66" i="3"/>
  <c r="Z65" i="3"/>
  <c r="Z64" i="3"/>
  <c r="Z63" i="3"/>
  <c r="Z62" i="3"/>
  <c r="Z61" i="3"/>
  <c r="Z60" i="3"/>
  <c r="Z59" i="3"/>
  <c r="Z58" i="3"/>
  <c r="Z57" i="3"/>
  <c r="Z56" i="3"/>
  <c r="Z55" i="3"/>
  <c r="Z54" i="3"/>
  <c r="Z53" i="3"/>
  <c r="Z52" i="3"/>
  <c r="Z51" i="3"/>
  <c r="Z50" i="3"/>
  <c r="Z49" i="3"/>
  <c r="Z48" i="3"/>
  <c r="Z47" i="3"/>
  <c r="Z46" i="3"/>
  <c r="Z45" i="3"/>
  <c r="Z44" i="3"/>
  <c r="Z43" i="3"/>
  <c r="Z42" i="3"/>
  <c r="Z41" i="3"/>
  <c r="Z40" i="3"/>
  <c r="Z39" i="3"/>
  <c r="Z38" i="3"/>
  <c r="Z37" i="3"/>
  <c r="Z36" i="3"/>
  <c r="Z35" i="3"/>
  <c r="Z34" i="3"/>
  <c r="Z33" i="3"/>
  <c r="Z32" i="3"/>
  <c r="Z31" i="3"/>
  <c r="Z30" i="3"/>
  <c r="Z29" i="3"/>
  <c r="Z28" i="3"/>
  <c r="Z27" i="3"/>
  <c r="Z26" i="3"/>
  <c r="Z25" i="3"/>
  <c r="Z24" i="3"/>
  <c r="Z23" i="3"/>
  <c r="Z22" i="3"/>
  <c r="Z21" i="3"/>
  <c r="Z20" i="3"/>
  <c r="Z19" i="3"/>
  <c r="Z18" i="3"/>
  <c r="Z17" i="3"/>
  <c r="Z16" i="3"/>
  <c r="Z15" i="3"/>
  <c r="Z14" i="3"/>
  <c r="Z13" i="3"/>
  <c r="Z12" i="3"/>
  <c r="Z11" i="3"/>
  <c r="Z10" i="3"/>
  <c r="Z9" i="3"/>
  <c r="Z8" i="3"/>
  <c r="Z7" i="3"/>
  <c r="Z6" i="3"/>
  <c r="Z5" i="3"/>
  <c r="Z4" i="3"/>
  <c r="V97" i="3"/>
  <c r="V96" i="3"/>
  <c r="V95" i="3"/>
  <c r="V94" i="3"/>
  <c r="V93" i="3"/>
  <c r="V92" i="3"/>
  <c r="V91" i="3"/>
  <c r="V90" i="3"/>
  <c r="V89" i="3"/>
  <c r="V88" i="3"/>
  <c r="V87" i="3"/>
  <c r="V86" i="3"/>
  <c r="V85" i="3"/>
  <c r="V84" i="3"/>
  <c r="V83" i="3"/>
  <c r="V82" i="3"/>
  <c r="V81" i="3"/>
  <c r="V80" i="3"/>
  <c r="V79" i="3"/>
  <c r="V78" i="3"/>
  <c r="V77" i="3"/>
  <c r="V76" i="3"/>
  <c r="V75" i="3"/>
  <c r="V74" i="3"/>
  <c r="V73" i="3"/>
  <c r="V72" i="3"/>
  <c r="V71" i="3"/>
  <c r="V70" i="3"/>
  <c r="V69" i="3"/>
  <c r="V68" i="3"/>
  <c r="V67" i="3"/>
  <c r="V66" i="3"/>
  <c r="V65" i="3"/>
  <c r="V64" i="3"/>
  <c r="V63" i="3"/>
  <c r="V62" i="3"/>
  <c r="V61" i="3"/>
  <c r="V60" i="3"/>
  <c r="V59" i="3"/>
  <c r="V58" i="3"/>
  <c r="V57" i="3"/>
  <c r="V56" i="3"/>
  <c r="V55" i="3"/>
  <c r="V54" i="3"/>
  <c r="V53" i="3"/>
  <c r="V52" i="3"/>
  <c r="V51" i="3"/>
  <c r="V50" i="3"/>
  <c r="V49" i="3"/>
  <c r="V48" i="3"/>
  <c r="V47" i="3"/>
  <c r="V46" i="3"/>
  <c r="V45" i="3"/>
  <c r="V44" i="3"/>
  <c r="V43" i="3"/>
  <c r="V42" i="3"/>
  <c r="V41" i="3"/>
  <c r="V40" i="3"/>
  <c r="V39" i="3"/>
  <c r="V38" i="3"/>
  <c r="V37" i="3"/>
  <c r="V36" i="3"/>
  <c r="V35" i="3"/>
  <c r="V34" i="3"/>
  <c r="V33" i="3"/>
  <c r="V32" i="3"/>
  <c r="V31" i="3"/>
  <c r="V30" i="3"/>
  <c r="V29" i="3"/>
  <c r="V28" i="3"/>
  <c r="V27" i="3"/>
  <c r="V26" i="3"/>
  <c r="V25" i="3"/>
  <c r="V24" i="3"/>
  <c r="V23" i="3"/>
  <c r="V22" i="3"/>
  <c r="V21" i="3"/>
  <c r="V20" i="3"/>
  <c r="V19" i="3"/>
  <c r="V18" i="3"/>
  <c r="V17" i="3"/>
  <c r="V16" i="3"/>
  <c r="V15" i="3"/>
  <c r="V14" i="3"/>
  <c r="V13" i="3"/>
  <c r="V12" i="3"/>
  <c r="V11" i="3"/>
  <c r="V10" i="3"/>
  <c r="V9" i="3"/>
  <c r="V8" i="3"/>
  <c r="V7" i="3"/>
  <c r="V6" i="3"/>
  <c r="V5" i="3"/>
  <c r="V4" i="3"/>
  <c r="R97" i="3"/>
  <c r="R96" i="3"/>
  <c r="R95" i="3"/>
  <c r="R94" i="3"/>
  <c r="R93" i="3"/>
  <c r="R92" i="3"/>
  <c r="R91" i="3"/>
  <c r="R90" i="3"/>
  <c r="R89" i="3"/>
  <c r="R88" i="3"/>
  <c r="R87" i="3"/>
  <c r="R86" i="3"/>
  <c r="R85" i="3"/>
  <c r="R84" i="3"/>
  <c r="R83" i="3"/>
  <c r="R82" i="3"/>
  <c r="R81" i="3"/>
  <c r="R80" i="3"/>
  <c r="R79" i="3"/>
  <c r="R78" i="3"/>
  <c r="R77" i="3"/>
  <c r="R76" i="3"/>
  <c r="R75" i="3"/>
  <c r="R74" i="3"/>
  <c r="R73" i="3"/>
  <c r="R72" i="3"/>
  <c r="R71" i="3"/>
  <c r="R70" i="3"/>
  <c r="R69" i="3"/>
  <c r="R68" i="3"/>
  <c r="R67" i="3"/>
  <c r="R66" i="3"/>
  <c r="R65" i="3"/>
  <c r="R64" i="3"/>
  <c r="R63" i="3"/>
  <c r="R62" i="3"/>
  <c r="R61" i="3"/>
  <c r="R60" i="3"/>
  <c r="R59" i="3"/>
  <c r="R58" i="3"/>
  <c r="R57" i="3"/>
  <c r="R56" i="3"/>
  <c r="R55" i="3"/>
  <c r="R54" i="3"/>
  <c r="R53" i="3"/>
  <c r="R52" i="3"/>
  <c r="R51" i="3"/>
  <c r="R50" i="3"/>
  <c r="R49" i="3"/>
  <c r="R48" i="3"/>
  <c r="R47" i="3"/>
  <c r="R46" i="3"/>
  <c r="R45" i="3"/>
  <c r="R44" i="3"/>
  <c r="R43" i="3"/>
  <c r="R42" i="3"/>
  <c r="R41" i="3"/>
  <c r="R40" i="3"/>
  <c r="R39" i="3"/>
  <c r="R38" i="3"/>
  <c r="R37" i="3"/>
  <c r="R36" i="3"/>
  <c r="R35" i="3"/>
  <c r="R34" i="3"/>
  <c r="R33" i="3"/>
  <c r="R32" i="3"/>
  <c r="R31" i="3"/>
  <c r="R30" i="3"/>
  <c r="R29" i="3"/>
  <c r="R28" i="3"/>
  <c r="R27" i="3"/>
  <c r="R26" i="3"/>
  <c r="R25" i="3"/>
  <c r="R24" i="3"/>
  <c r="R23" i="3"/>
  <c r="R22" i="3"/>
  <c r="R21" i="3"/>
  <c r="R20" i="3"/>
  <c r="R19" i="3"/>
  <c r="R18" i="3"/>
  <c r="R17" i="3"/>
  <c r="R16" i="3"/>
  <c r="R15" i="3"/>
  <c r="R14" i="3"/>
  <c r="R13" i="3"/>
  <c r="R12" i="3"/>
  <c r="R11" i="3"/>
  <c r="R10" i="3"/>
  <c r="R9" i="3"/>
  <c r="R8" i="3"/>
  <c r="R7" i="3"/>
  <c r="R6" i="3"/>
  <c r="R5" i="3"/>
  <c r="R4" i="3"/>
  <c r="N97" i="3"/>
  <c r="N96" i="3"/>
  <c r="N95" i="3"/>
  <c r="N94" i="3"/>
  <c r="N93" i="3"/>
  <c r="N92" i="3"/>
  <c r="N91" i="3"/>
  <c r="N90" i="3"/>
  <c r="N89" i="3"/>
  <c r="N88" i="3"/>
  <c r="N87" i="3"/>
  <c r="N86" i="3"/>
  <c r="N85" i="3"/>
  <c r="N84" i="3"/>
  <c r="N83" i="3"/>
  <c r="N82" i="3"/>
  <c r="N81" i="3"/>
  <c r="N80" i="3"/>
  <c r="N79" i="3"/>
  <c r="N78" i="3"/>
  <c r="N77" i="3"/>
  <c r="N76" i="3"/>
  <c r="N75" i="3"/>
  <c r="N74" i="3"/>
  <c r="N73" i="3"/>
  <c r="N72" i="3"/>
  <c r="N71" i="3"/>
  <c r="N70" i="3"/>
  <c r="N69" i="3"/>
  <c r="N68" i="3"/>
  <c r="N67" i="3"/>
  <c r="N66" i="3"/>
  <c r="N65" i="3"/>
  <c r="N64" i="3"/>
  <c r="N63" i="3"/>
  <c r="N62" i="3"/>
  <c r="N61" i="3"/>
  <c r="N60" i="3"/>
  <c r="N59" i="3"/>
  <c r="N58" i="3"/>
  <c r="N57" i="3"/>
  <c r="N56" i="3"/>
  <c r="N55" i="3"/>
  <c r="N54" i="3"/>
  <c r="N53" i="3"/>
  <c r="N52" i="3"/>
  <c r="N51" i="3"/>
  <c r="N50" i="3"/>
  <c r="N49" i="3"/>
  <c r="N48" i="3"/>
  <c r="N47" i="3"/>
  <c r="N46" i="3"/>
  <c r="N45" i="3"/>
  <c r="N44" i="3"/>
  <c r="N43" i="3"/>
  <c r="N42" i="3"/>
  <c r="N41" i="3"/>
  <c r="N40" i="3"/>
  <c r="N39" i="3"/>
  <c r="N38" i="3"/>
  <c r="N37" i="3"/>
  <c r="N36" i="3"/>
  <c r="N35" i="3"/>
  <c r="N34" i="3"/>
  <c r="N33" i="3"/>
  <c r="N32" i="3"/>
  <c r="N31" i="3"/>
  <c r="N30" i="3"/>
  <c r="N29" i="3"/>
  <c r="N28" i="3"/>
  <c r="N27" i="3"/>
  <c r="N26" i="3"/>
  <c r="N25" i="3"/>
  <c r="N24" i="3"/>
  <c r="N23" i="3"/>
  <c r="N22" i="3"/>
  <c r="N21" i="3"/>
  <c r="N20" i="3"/>
  <c r="N19" i="3"/>
  <c r="N18" i="3"/>
  <c r="N17" i="3"/>
  <c r="N16" i="3"/>
  <c r="N15" i="3"/>
  <c r="N14" i="3"/>
  <c r="N13" i="3"/>
  <c r="N12" i="3"/>
  <c r="N11" i="3"/>
  <c r="N10" i="3"/>
  <c r="N9" i="3"/>
  <c r="N8" i="3"/>
  <c r="N7" i="3"/>
  <c r="N6" i="3"/>
  <c r="N5" i="3"/>
  <c r="N4" i="3"/>
  <c r="J97" i="3"/>
  <c r="J96" i="3"/>
  <c r="J95" i="3"/>
  <c r="J94" i="3"/>
  <c r="J93" i="3"/>
  <c r="J92" i="3"/>
  <c r="J91" i="3"/>
  <c r="J90" i="3"/>
  <c r="J89" i="3"/>
  <c r="J88" i="3"/>
  <c r="J87" i="3"/>
  <c r="J86" i="3"/>
  <c r="J85" i="3"/>
  <c r="J84" i="3"/>
  <c r="J83" i="3"/>
  <c r="J82" i="3"/>
  <c r="J81" i="3"/>
  <c r="J80" i="3"/>
  <c r="J79" i="3"/>
  <c r="J78" i="3"/>
  <c r="J77" i="3"/>
  <c r="J76" i="3"/>
  <c r="J75" i="3"/>
  <c r="J74" i="3"/>
  <c r="J73" i="3"/>
  <c r="J72" i="3"/>
  <c r="J71" i="3"/>
  <c r="J70" i="3"/>
  <c r="J69" i="3"/>
  <c r="J68" i="3"/>
  <c r="J67" i="3"/>
  <c r="J66" i="3"/>
  <c r="J65" i="3"/>
  <c r="J64" i="3"/>
  <c r="J63" i="3"/>
  <c r="J62" i="3"/>
  <c r="J61" i="3"/>
  <c r="J60" i="3"/>
  <c r="J59" i="3"/>
  <c r="J58" i="3"/>
  <c r="J57" i="3"/>
  <c r="J56" i="3"/>
  <c r="J55" i="3"/>
  <c r="J54" i="3"/>
  <c r="J53" i="3"/>
  <c r="J52" i="3"/>
  <c r="J51" i="3"/>
  <c r="J50" i="3"/>
  <c r="J49" i="3"/>
  <c r="J48" i="3"/>
  <c r="J47" i="3"/>
  <c r="J46" i="3"/>
  <c r="J45" i="3"/>
  <c r="J44" i="3"/>
  <c r="J43" i="3"/>
  <c r="J42" i="3"/>
  <c r="J41" i="3"/>
  <c r="J40" i="3"/>
  <c r="J39" i="3"/>
  <c r="J38" i="3"/>
  <c r="J37" i="3"/>
  <c r="J36" i="3"/>
  <c r="J35" i="3"/>
  <c r="J34" i="3"/>
  <c r="J33" i="3"/>
  <c r="J32" i="3"/>
  <c r="J31" i="3"/>
  <c r="J30" i="3"/>
  <c r="J29" i="3"/>
  <c r="J28" i="3"/>
  <c r="J27" i="3"/>
  <c r="J26" i="3"/>
  <c r="J25" i="3"/>
  <c r="J24" i="3"/>
  <c r="J23" i="3"/>
  <c r="J22" i="3"/>
  <c r="J21" i="3"/>
  <c r="J20" i="3"/>
  <c r="J19" i="3"/>
  <c r="J18" i="3"/>
  <c r="J17" i="3"/>
  <c r="J16" i="3"/>
  <c r="J15" i="3"/>
  <c r="J14" i="3"/>
  <c r="J13" i="3"/>
  <c r="J12" i="3"/>
  <c r="J11" i="3"/>
  <c r="J10" i="3"/>
  <c r="J9" i="3"/>
  <c r="J8" i="3"/>
  <c r="J7" i="3"/>
  <c r="J6" i="3"/>
  <c r="J5" i="3"/>
  <c r="J4" i="3"/>
  <c r="E29" i="1"/>
  <c r="E28" i="1"/>
  <c r="E27" i="1"/>
  <c r="E26" i="1"/>
  <c r="E25" i="1"/>
  <c r="E24" i="1"/>
  <c r="E23" i="1"/>
  <c r="E22" i="1"/>
  <c r="E21" i="1"/>
  <c r="E20" i="1"/>
  <c r="E19" i="1"/>
  <c r="E18" i="1"/>
  <c r="E16" i="1"/>
  <c r="E15" i="1"/>
  <c r="E14" i="1"/>
  <c r="E12" i="1"/>
  <c r="E11" i="1"/>
  <c r="E17" i="1"/>
  <c r="E13" i="1"/>
  <c r="E10" i="1"/>
  <c r="A4" i="1"/>
  <c r="A3" i="1"/>
  <c r="B11" i="1" l="1"/>
  <c r="D11" i="1" s="1"/>
  <c r="B12" i="1"/>
  <c r="D12" i="1" s="1"/>
  <c r="B13" i="1"/>
  <c r="D13" i="1" s="1"/>
  <c r="B14" i="1"/>
  <c r="D14" i="1" s="1"/>
  <c r="B15" i="1"/>
  <c r="D15" i="1" s="1"/>
  <c r="B16" i="1"/>
  <c r="D16" i="1" s="1"/>
  <c r="B17" i="1"/>
  <c r="D17" i="1" s="1"/>
  <c r="B18" i="1"/>
  <c r="D18" i="1" s="1"/>
  <c r="B19" i="1"/>
  <c r="D19" i="1" s="1"/>
  <c r="B20" i="1"/>
  <c r="D20" i="1" s="1"/>
  <c r="B21" i="1"/>
  <c r="D21" i="1" s="1"/>
  <c r="B22" i="1"/>
  <c r="D22" i="1" s="1"/>
  <c r="B23" i="1"/>
  <c r="D23" i="1" s="1"/>
  <c r="B24" i="1"/>
  <c r="D24" i="1" s="1"/>
  <c r="B25" i="1"/>
  <c r="D25" i="1" s="1"/>
  <c r="B26" i="1"/>
  <c r="D26" i="1" s="1"/>
  <c r="B27" i="1"/>
  <c r="D27" i="1" s="1"/>
  <c r="B28" i="1"/>
  <c r="D28" i="1" s="1"/>
  <c r="B29" i="1"/>
  <c r="D29" i="1" s="1"/>
  <c r="B10" i="1"/>
  <c r="D10" i="1" s="1"/>
  <c r="F97" i="3" l="1"/>
  <c r="F89" i="3"/>
  <c r="F81" i="3"/>
  <c r="F73" i="3"/>
  <c r="F65" i="3"/>
  <c r="F57" i="3"/>
  <c r="F49" i="3"/>
  <c r="F41" i="3"/>
  <c r="F33" i="3"/>
  <c r="F25" i="3"/>
  <c r="F17" i="3"/>
  <c r="F9" i="3"/>
  <c r="B95" i="3"/>
  <c r="B87" i="3"/>
  <c r="B79" i="3"/>
  <c r="B71" i="3"/>
  <c r="B63" i="3"/>
  <c r="B55" i="3"/>
  <c r="B47" i="3"/>
  <c r="B39" i="3"/>
  <c r="B31" i="3"/>
  <c r="B23" i="3"/>
  <c r="B15" i="3"/>
  <c r="B7" i="3"/>
  <c r="F96" i="3"/>
  <c r="F88" i="3"/>
  <c r="F80" i="3"/>
  <c r="F72" i="3"/>
  <c r="F64" i="3"/>
  <c r="F56" i="3"/>
  <c r="F48" i="3"/>
  <c r="F40" i="3"/>
  <c r="F32" i="3"/>
  <c r="F24" i="3"/>
  <c r="F16" i="3"/>
  <c r="F8" i="3"/>
  <c r="B94" i="3"/>
  <c r="B86" i="3"/>
  <c r="B78" i="3"/>
  <c r="B70" i="3"/>
  <c r="B62" i="3"/>
  <c r="B54" i="3"/>
  <c r="B46" i="3"/>
  <c r="B38" i="3"/>
  <c r="B30" i="3"/>
  <c r="B22" i="3"/>
  <c r="B14" i="3"/>
  <c r="B6" i="3"/>
  <c r="F51" i="3"/>
  <c r="B8" i="3"/>
  <c r="F95" i="3"/>
  <c r="F87" i="3"/>
  <c r="F79" i="3"/>
  <c r="F71" i="3"/>
  <c r="F63" i="3"/>
  <c r="F55" i="3"/>
  <c r="F47" i="3"/>
  <c r="F39" i="3"/>
  <c r="F31" i="3"/>
  <c r="F23" i="3"/>
  <c r="F15" i="3"/>
  <c r="F7" i="3"/>
  <c r="B93" i="3"/>
  <c r="B85" i="3"/>
  <c r="B77" i="3"/>
  <c r="B69" i="3"/>
  <c r="B61" i="3"/>
  <c r="B53" i="3"/>
  <c r="B45" i="3"/>
  <c r="B37" i="3"/>
  <c r="B29" i="3"/>
  <c r="B21" i="3"/>
  <c r="B13" i="3"/>
  <c r="B5" i="3"/>
  <c r="F75" i="3"/>
  <c r="F74" i="3"/>
  <c r="B32" i="3"/>
  <c r="F94" i="3"/>
  <c r="F86" i="3"/>
  <c r="F78" i="3"/>
  <c r="F70" i="3"/>
  <c r="F62" i="3"/>
  <c r="F54" i="3"/>
  <c r="F46" i="3"/>
  <c r="F38" i="3"/>
  <c r="F30" i="3"/>
  <c r="F22" i="3"/>
  <c r="F14" i="3"/>
  <c r="F6" i="3"/>
  <c r="B92" i="3"/>
  <c r="B84" i="3"/>
  <c r="B76" i="3"/>
  <c r="B68" i="3"/>
  <c r="B60" i="3"/>
  <c r="B52" i="3"/>
  <c r="B44" i="3"/>
  <c r="B36" i="3"/>
  <c r="B28" i="3"/>
  <c r="B20" i="3"/>
  <c r="B12" i="3"/>
  <c r="F27" i="3"/>
  <c r="B72" i="3"/>
  <c r="F93" i="3"/>
  <c r="F85" i="3"/>
  <c r="F77" i="3"/>
  <c r="F69" i="3"/>
  <c r="F61" i="3"/>
  <c r="F53" i="3"/>
  <c r="F45" i="3"/>
  <c r="F37" i="3"/>
  <c r="F29" i="3"/>
  <c r="F21" i="3"/>
  <c r="F13" i="3"/>
  <c r="F5" i="3"/>
  <c r="B91" i="3"/>
  <c r="B83" i="3"/>
  <c r="B75" i="3"/>
  <c r="B67" i="3"/>
  <c r="B59" i="3"/>
  <c r="B51" i="3"/>
  <c r="B43" i="3"/>
  <c r="B35" i="3"/>
  <c r="B27" i="3"/>
  <c r="B19" i="3"/>
  <c r="B11" i="3"/>
  <c r="F83" i="3"/>
  <c r="F67" i="3"/>
  <c r="F35" i="3"/>
  <c r="F11" i="3"/>
  <c r="B89" i="3"/>
  <c r="B81" i="3"/>
  <c r="B65" i="3"/>
  <c r="B49" i="3"/>
  <c r="B25" i="3"/>
  <c r="B9" i="3"/>
  <c r="F82" i="3"/>
  <c r="F58" i="3"/>
  <c r="F42" i="3"/>
  <c r="F26" i="3"/>
  <c r="F10" i="3"/>
  <c r="B96" i="3"/>
  <c r="B80" i="3"/>
  <c r="B64" i="3"/>
  <c r="B48" i="3"/>
  <c r="B24" i="3"/>
  <c r="F92" i="3"/>
  <c r="F84" i="3"/>
  <c r="F76" i="3"/>
  <c r="F68" i="3"/>
  <c r="F60" i="3"/>
  <c r="F52" i="3"/>
  <c r="F44" i="3"/>
  <c r="F36" i="3"/>
  <c r="F28" i="3"/>
  <c r="F20" i="3"/>
  <c r="F12" i="3"/>
  <c r="F4" i="3"/>
  <c r="B90" i="3"/>
  <c r="B82" i="3"/>
  <c r="B74" i="3"/>
  <c r="B66" i="3"/>
  <c r="B58" i="3"/>
  <c r="B50" i="3"/>
  <c r="B42" i="3"/>
  <c r="B34" i="3"/>
  <c r="B26" i="3"/>
  <c r="B18" i="3"/>
  <c r="B10" i="3"/>
  <c r="F91" i="3"/>
  <c r="F59" i="3"/>
  <c r="F43" i="3"/>
  <c r="F19" i="3"/>
  <c r="B97" i="3"/>
  <c r="B73" i="3"/>
  <c r="B57" i="3"/>
  <c r="B41" i="3"/>
  <c r="B33" i="3"/>
  <c r="B17" i="3"/>
  <c r="F90" i="3"/>
  <c r="F66" i="3"/>
  <c r="F50" i="3"/>
  <c r="F34" i="3"/>
  <c r="F18" i="3"/>
  <c r="B88" i="3"/>
  <c r="B56" i="3"/>
  <c r="B40" i="3"/>
  <c r="B16" i="3"/>
  <c r="G17" i="1"/>
  <c r="H17" i="1"/>
  <c r="F17" i="1"/>
  <c r="G23" i="1"/>
  <c r="H23" i="1"/>
  <c r="F23" i="1"/>
  <c r="G15" i="1"/>
  <c r="H15" i="1"/>
  <c r="F15" i="1"/>
  <c r="G25" i="1"/>
  <c r="H25" i="1"/>
  <c r="F25" i="1"/>
  <c r="G16" i="1"/>
  <c r="F16" i="1"/>
  <c r="H16" i="1"/>
  <c r="G22" i="1"/>
  <c r="H22" i="1"/>
  <c r="F22" i="1"/>
  <c r="H29" i="1"/>
  <c r="F29" i="1"/>
  <c r="G29" i="1"/>
  <c r="H21" i="1"/>
  <c r="F21" i="1"/>
  <c r="G21" i="1"/>
  <c r="H13" i="1"/>
  <c r="F13" i="1"/>
  <c r="G13" i="1"/>
  <c r="G10" i="1"/>
  <c r="H10" i="1"/>
  <c r="F10" i="1"/>
  <c r="H28" i="1"/>
  <c r="F28" i="1"/>
  <c r="G28" i="1"/>
  <c r="H20" i="1"/>
  <c r="F20" i="1"/>
  <c r="G20" i="1"/>
  <c r="F12" i="1"/>
  <c r="H12" i="1"/>
  <c r="G12" i="1"/>
  <c r="G24" i="1"/>
  <c r="F24" i="1"/>
  <c r="H24" i="1"/>
  <c r="G14" i="1"/>
  <c r="H14" i="1"/>
  <c r="F14" i="1"/>
  <c r="H27" i="1"/>
  <c r="F27" i="1"/>
  <c r="G27" i="1"/>
  <c r="H19" i="1"/>
  <c r="F19" i="1"/>
  <c r="G19" i="1"/>
  <c r="H11" i="1"/>
  <c r="F11" i="1"/>
  <c r="G11" i="1"/>
  <c r="H26" i="1"/>
  <c r="F26" i="1"/>
  <c r="G26" i="1"/>
  <c r="H18" i="1"/>
  <c r="F18" i="1"/>
  <c r="G18" i="1"/>
</calcChain>
</file>

<file path=xl/sharedStrings.xml><?xml version="1.0" encoding="utf-8"?>
<sst xmlns="http://schemas.openxmlformats.org/spreadsheetml/2006/main" count="93" uniqueCount="22">
  <si>
    <t>at 17 cm/hr</t>
  </si>
  <si>
    <t>at 69 cm/hr</t>
  </si>
  <si>
    <t>at 137 cm/hr</t>
  </si>
  <si>
    <t>Saturation</t>
  </si>
  <si>
    <t>Pore Volume</t>
  </si>
  <si>
    <t>hours</t>
  </si>
  <si>
    <t>Calculation of Pore Volume and infilteration Time at Different Sautration Condition</t>
  </si>
  <si>
    <t>GSI Job No. G-6301</t>
  </si>
  <si>
    <t>Issued: January 6, 2022</t>
  </si>
  <si>
    <t>at 12.21 cm/hr</t>
  </si>
  <si>
    <t>Time</t>
  </si>
  <si>
    <t>Concentration</t>
  </si>
  <si>
    <t>PVs</t>
  </si>
  <si>
    <t>Conservative tracer, S = 1</t>
  </si>
  <si>
    <t>with kd = 0.08</t>
  </si>
  <si>
    <t xml:space="preserve">5 PVs </t>
  </si>
  <si>
    <t>Recharge</t>
  </si>
  <si>
    <t>S = 0.68</t>
  </si>
  <si>
    <t>C=1</t>
  </si>
  <si>
    <t>C=0.1</t>
  </si>
  <si>
    <t>C=0.01</t>
  </si>
  <si>
    <t>no disp/diff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</si>
</sst>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3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20"/>
      <color theme="4" tint="-0.249977111117893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2" fontId="0" fillId="0" borderId="0" xfId="0" applyNumberFormat="1"/>
    <xf numFmtId="164" fontId="0" fillId="0" borderId="0" xfId="0" applyNumberFormat="1"/>
    <xf numFmtId="0" fontId="0" fillId="2" borderId="0" xfId="0" applyFill="1" applyAlignment="1">
      <alignment horizontal="center"/>
    </xf>
    <xf numFmtId="0" fontId="1" fillId="0" borderId="0" xfId="0" applyFont="1"/>
    <xf numFmtId="0" fontId="2" fillId="0" borderId="0" xfId="0" applyFont="1"/>
    <xf numFmtId="0" fontId="0" fillId="0" borderId="0" xfId="0" applyAlignment="1">
      <alignment horizontal="center"/>
    </xf>
    <xf numFmtId="0" fontId="0" fillId="2" borderId="0" xfId="0" applyFill="1"/>
    <xf numFmtId="2" fontId="0" fillId="2" borderId="0" xfId="0" applyNumberFormat="1" applyFill="1"/>
    <xf numFmtId="11" fontId="0" fillId="0" borderId="0" xfId="0" applyNumberFormat="1"/>
    <xf numFmtId="2" fontId="0" fillId="0" borderId="0" xfId="0" applyNumberFormat="1" applyFill="1"/>
    <xf numFmtId="0" fontId="0" fillId="3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chartsheet" Target="chartsheets/sheet1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chartsheet" Target="chartsheets/sheet2.xml"/><Relationship Id="rId4" Type="http://schemas.openxmlformats.org/officeDocument/2006/relationships/worksheet" Target="worksheets/sheet3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S=1,Kd=0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data!$B$4:$B$97</c:f>
              <c:numCache>
                <c:formatCode>General</c:formatCode>
                <c:ptCount val="94"/>
                <c:pt idx="0">
                  <c:v>5.056666807266666E-2</c:v>
                </c:pt>
                <c:pt idx="1">
                  <c:v>0.10113333612066666</c:v>
                </c:pt>
                <c:pt idx="2">
                  <c:v>0.15170000419333332</c:v>
                </c:pt>
                <c:pt idx="3">
                  <c:v>0.20226667224133332</c:v>
                </c:pt>
                <c:pt idx="4">
                  <c:v>0.25283334961333331</c:v>
                </c:pt>
                <c:pt idx="5">
                  <c:v>0.30340000838666664</c:v>
                </c:pt>
                <c:pt idx="6">
                  <c:v>0.35396666715999997</c:v>
                </c:pt>
                <c:pt idx="7">
                  <c:v>0.40453334443333328</c:v>
                </c:pt>
                <c:pt idx="8">
                  <c:v>0.45510002170666664</c:v>
                </c:pt>
                <c:pt idx="9">
                  <c:v>0.50566669897999994</c:v>
                </c:pt>
                <c:pt idx="10">
                  <c:v>0.55623333949999998</c:v>
                </c:pt>
                <c:pt idx="11">
                  <c:v>0.60680001677333328</c:v>
                </c:pt>
                <c:pt idx="12">
                  <c:v>0.65736665729333321</c:v>
                </c:pt>
                <c:pt idx="13">
                  <c:v>0.70793333456666663</c:v>
                </c:pt>
                <c:pt idx="14">
                  <c:v>0.75850001183999993</c:v>
                </c:pt>
                <c:pt idx="15">
                  <c:v>0.80906668911333324</c:v>
                </c:pt>
                <c:pt idx="16">
                  <c:v>0.85963336638666654</c:v>
                </c:pt>
                <c:pt idx="17">
                  <c:v>0.91020004341333327</c:v>
                </c:pt>
                <c:pt idx="18">
                  <c:v>0.96076672068666658</c:v>
                </c:pt>
                <c:pt idx="19">
                  <c:v>1.0113333979599999</c:v>
                </c:pt>
                <c:pt idx="20">
                  <c:v>1.0619000017266667</c:v>
                </c:pt>
                <c:pt idx="21">
                  <c:v>1.112466679</c:v>
                </c:pt>
                <c:pt idx="22">
                  <c:v>1.1630333562733333</c:v>
                </c:pt>
                <c:pt idx="23">
                  <c:v>1.2136000335466666</c:v>
                </c:pt>
                <c:pt idx="24">
                  <c:v>1.2641666373133331</c:v>
                </c:pt>
                <c:pt idx="25">
                  <c:v>1.3147333145866664</c:v>
                </c:pt>
                <c:pt idx="26">
                  <c:v>1.36529999186</c:v>
                </c:pt>
                <c:pt idx="27">
                  <c:v>1.4158666691333333</c:v>
                </c:pt>
                <c:pt idx="28">
                  <c:v>1.4664333461599999</c:v>
                </c:pt>
                <c:pt idx="29">
                  <c:v>1.5170000234333332</c:v>
                </c:pt>
                <c:pt idx="30">
                  <c:v>1.5675667007066665</c:v>
                </c:pt>
                <c:pt idx="31">
                  <c:v>1.6181333779799998</c:v>
                </c:pt>
                <c:pt idx="32">
                  <c:v>1.6687000552533331</c:v>
                </c:pt>
                <c:pt idx="33">
                  <c:v>1.7192667325266666</c:v>
                </c:pt>
                <c:pt idx="34">
                  <c:v>1.7698334097999999</c:v>
                </c:pt>
                <c:pt idx="35">
                  <c:v>1.8204000870733332</c:v>
                </c:pt>
                <c:pt idx="36">
                  <c:v>1.8709667643466665</c:v>
                </c:pt>
                <c:pt idx="37">
                  <c:v>1.9215334416199998</c:v>
                </c:pt>
                <c:pt idx="38">
                  <c:v>1.9721001188933331</c:v>
                </c:pt>
                <c:pt idx="39">
                  <c:v>2.0226667961666664</c:v>
                </c:pt>
                <c:pt idx="40">
                  <c:v>2.07323332618</c:v>
                </c:pt>
                <c:pt idx="41">
                  <c:v>2.1238000034533333</c:v>
                </c:pt>
                <c:pt idx="42">
                  <c:v>2.1743666807266666</c:v>
                </c:pt>
                <c:pt idx="43">
                  <c:v>2.2249333579999999</c:v>
                </c:pt>
                <c:pt idx="44">
                  <c:v>2.2755000352733332</c:v>
                </c:pt>
                <c:pt idx="45">
                  <c:v>2.3260667125466665</c:v>
                </c:pt>
                <c:pt idx="46">
                  <c:v>2.3766333898199998</c:v>
                </c:pt>
                <c:pt idx="47">
                  <c:v>2.4272000670933331</c:v>
                </c:pt>
                <c:pt idx="48">
                  <c:v>2.4777667431333334</c:v>
                </c:pt>
                <c:pt idx="49">
                  <c:v>2.5283332741333329</c:v>
                </c:pt>
                <c:pt idx="50">
                  <c:v>2.5789000986666668</c:v>
                </c:pt>
                <c:pt idx="51">
                  <c:v>2.6294666296666662</c:v>
                </c:pt>
                <c:pt idx="52">
                  <c:v>2.6800334542000002</c:v>
                </c:pt>
                <c:pt idx="53">
                  <c:v>2.7305999827333332</c:v>
                </c:pt>
                <c:pt idx="54">
                  <c:v>2.7811668072666667</c:v>
                </c:pt>
                <c:pt idx="55">
                  <c:v>2.8317333382666665</c:v>
                </c:pt>
                <c:pt idx="56">
                  <c:v>2.8823001628</c:v>
                </c:pt>
                <c:pt idx="57">
                  <c:v>2.932866691333333</c:v>
                </c:pt>
                <c:pt idx="58">
                  <c:v>2.9834335158666665</c:v>
                </c:pt>
                <c:pt idx="59">
                  <c:v>3.0340000468666664</c:v>
                </c:pt>
                <c:pt idx="60">
                  <c:v>3.0845668713999999</c:v>
                </c:pt>
                <c:pt idx="61">
                  <c:v>3.1351334023999997</c:v>
                </c:pt>
                <c:pt idx="62">
                  <c:v>3.1857002269333332</c:v>
                </c:pt>
                <c:pt idx="63">
                  <c:v>3.2362667554666662</c:v>
                </c:pt>
                <c:pt idx="64">
                  <c:v>3.2868332864666665</c:v>
                </c:pt>
                <c:pt idx="65">
                  <c:v>3.3374001109999996</c:v>
                </c:pt>
                <c:pt idx="66">
                  <c:v>3.3879666419999999</c:v>
                </c:pt>
                <c:pt idx="67">
                  <c:v>3.4385334640666665</c:v>
                </c:pt>
                <c:pt idx="68">
                  <c:v>3.4890999950666663</c:v>
                </c:pt>
                <c:pt idx="69">
                  <c:v>3.5396668195999998</c:v>
                </c:pt>
                <c:pt idx="70">
                  <c:v>3.5902333505999997</c:v>
                </c:pt>
                <c:pt idx="71">
                  <c:v>3.6408001751333332</c:v>
                </c:pt>
                <c:pt idx="72">
                  <c:v>3.6913667036666666</c:v>
                </c:pt>
                <c:pt idx="73">
                  <c:v>3.7419335281999997</c:v>
                </c:pt>
                <c:pt idx="74">
                  <c:v>3.7925000592</c:v>
                </c:pt>
                <c:pt idx="75">
                  <c:v>3.8430668837333331</c:v>
                </c:pt>
                <c:pt idx="76">
                  <c:v>3.8936334122666665</c:v>
                </c:pt>
                <c:pt idx="77">
                  <c:v>3.9442002367999995</c:v>
                </c:pt>
                <c:pt idx="78">
                  <c:v>3.9947667677999998</c:v>
                </c:pt>
                <c:pt idx="79">
                  <c:v>4.0453335923333329</c:v>
                </c:pt>
                <c:pt idx="80">
                  <c:v>4.0959001233333332</c:v>
                </c:pt>
                <c:pt idx="81">
                  <c:v>4.1464666518666666</c:v>
                </c:pt>
                <c:pt idx="82">
                  <c:v>4.1970334763999997</c:v>
                </c:pt>
                <c:pt idx="83">
                  <c:v>4.2476000074</c:v>
                </c:pt>
                <c:pt idx="84">
                  <c:v>4.298166831933333</c:v>
                </c:pt>
                <c:pt idx="85">
                  <c:v>4.3487333604666665</c:v>
                </c:pt>
                <c:pt idx="86">
                  <c:v>4.3993001849999995</c:v>
                </c:pt>
                <c:pt idx="87">
                  <c:v>4.4498667159999998</c:v>
                </c:pt>
                <c:pt idx="88">
                  <c:v>4.5004335405333329</c:v>
                </c:pt>
                <c:pt idx="89">
                  <c:v>4.5510000715333332</c:v>
                </c:pt>
                <c:pt idx="90">
                  <c:v>4.6015668960666662</c:v>
                </c:pt>
                <c:pt idx="91">
                  <c:v>4.6521334245999997</c:v>
                </c:pt>
                <c:pt idx="92">
                  <c:v>4.7027002491333327</c:v>
                </c:pt>
                <c:pt idx="93">
                  <c:v>4.9950002343333333</c:v>
                </c:pt>
              </c:numCache>
            </c:numRef>
          </c:xVal>
          <c:yVal>
            <c:numRef>
              <c:f>data!$C$4:$C$97</c:f>
              <c:numCache>
                <c:formatCode>0.00E+00</c:formatCode>
                <c:ptCount val="94"/>
                <c:pt idx="0">
                  <c:v>1.9127159859999999E-9</c:v>
                </c:pt>
                <c:pt idx="1">
                  <c:v>4.2190137609999998E-8</c:v>
                </c:pt>
                <c:pt idx="2">
                  <c:v>4.6878574270000001E-7</c:v>
                </c:pt>
                <c:pt idx="3">
                  <c:v>3.4485133259999999E-6</c:v>
                </c:pt>
                <c:pt idx="4">
                  <c:v>1.890034764E-5</c:v>
                </c:pt>
                <c:pt idx="5">
                  <c:v>8.2408223529999999E-5</c:v>
                </c:pt>
                <c:pt idx="6" formatCode="General">
                  <c:v>2.9808326509999999E-4</c:v>
                </c:pt>
                <c:pt idx="7" formatCode="General">
                  <c:v>9.2106458029999998E-4</c:v>
                </c:pt>
                <c:pt idx="8" formatCode="General">
                  <c:v>2.4847728199999999E-3</c:v>
                </c:pt>
                <c:pt idx="9" formatCode="General">
                  <c:v>5.9524015519999999E-3</c:v>
                </c:pt>
                <c:pt idx="10" formatCode="General">
                  <c:v>1.2836582960000001E-2</c:v>
                </c:pt>
                <c:pt idx="11" formatCode="General">
                  <c:v>2.5205407289999999E-2</c:v>
                </c:pt>
                <c:pt idx="12" formatCode="General">
                  <c:v>4.5501474290000003E-2</c:v>
                </c:pt>
                <c:pt idx="13" formatCode="General">
                  <c:v>7.6154060659999995E-2</c:v>
                </c:pt>
                <c:pt idx="14" formatCode="General">
                  <c:v>0.1190486848</c:v>
                </c:pt>
                <c:pt idx="15" formatCode="General">
                  <c:v>0.17499382790000001</c:v>
                </c:pt>
                <c:pt idx="16" formatCode="General">
                  <c:v>0.24335220460000001</c:v>
                </c:pt>
                <c:pt idx="17" formatCode="General">
                  <c:v>0.32196459170000002</c:v>
                </c:pt>
                <c:pt idx="18" formatCode="General">
                  <c:v>0.40740332010000002</c:v>
                </c:pt>
                <c:pt idx="19" formatCode="General">
                  <c:v>0.4954875708</c:v>
                </c:pt>
                <c:pt idx="20" formatCode="General">
                  <c:v>0.58192306760000001</c:v>
                </c:pt>
                <c:pt idx="21" formatCode="General">
                  <c:v>0.66290205719999995</c:v>
                </c:pt>
                <c:pt idx="22" formatCode="General">
                  <c:v>0.73553949590000001</c:v>
                </c:pt>
                <c:pt idx="23" formatCode="General">
                  <c:v>0.79808264969999998</c:v>
                </c:pt>
                <c:pt idx="24" formatCode="General">
                  <c:v>0.8498986959</c:v>
                </c:pt>
                <c:pt idx="25" formatCode="General">
                  <c:v>0.89129555230000002</c:v>
                </c:pt>
                <c:pt idx="26" formatCode="General">
                  <c:v>0.92325264220000003</c:v>
                </c:pt>
                <c:pt idx="27" formatCode="General">
                  <c:v>0.94713550810000002</c:v>
                </c:pt>
                <c:pt idx="28" formatCode="General">
                  <c:v>0.96444505449999995</c:v>
                </c:pt>
                <c:pt idx="29" formatCode="General">
                  <c:v>0.97663140299999995</c:v>
                </c:pt>
                <c:pt idx="30" formatCode="General">
                  <c:v>0.98497796059999998</c:v>
                </c:pt>
                <c:pt idx="31" formatCode="General">
                  <c:v>0.99054741859999995</c:v>
                </c:pt>
                <c:pt idx="32" formatCode="General">
                  <c:v>0.99417245389999997</c:v>
                </c:pt>
                <c:pt idx="33" formatCode="General">
                  <c:v>0.99647760389999995</c:v>
                </c:pt>
                <c:pt idx="34" formatCode="General">
                  <c:v>0.99791079760000001</c:v>
                </c:pt>
                <c:pt idx="35" formatCode="General">
                  <c:v>0.9987831116</c:v>
                </c:pt>
                <c:pt idx="36" formatCode="General">
                  <c:v>0.99930340049999999</c:v>
                </c:pt>
                <c:pt idx="37" formatCode="General">
                  <c:v>0.99960780140000005</c:v>
                </c:pt>
                <c:pt idx="38" formatCode="General">
                  <c:v>0.99978268150000005</c:v>
                </c:pt>
                <c:pt idx="39" formatCode="General">
                  <c:v>0.9998813272</c:v>
                </c:pt>
                <c:pt idx="40" formatCode="General">
                  <c:v>0.99993616340000002</c:v>
                </c:pt>
                <c:pt idx="41" formatCode="General">
                  <c:v>0.9999661446</c:v>
                </c:pt>
                <c:pt idx="42" formatCode="General">
                  <c:v>0.99998241659999998</c:v>
                </c:pt>
                <c:pt idx="43" formatCode="General">
                  <c:v>0.9999909401</c:v>
                </c:pt>
                <c:pt idx="44" formatCode="General">
                  <c:v>0.99999535080000002</c:v>
                </c:pt>
                <c:pt idx="45" formatCode="General">
                  <c:v>0.99999761580000002</c:v>
                </c:pt>
                <c:pt idx="46" formatCode="General">
                  <c:v>0.99999880789999995</c:v>
                </c:pt>
                <c:pt idx="47" formatCode="General">
                  <c:v>0.99999934430000004</c:v>
                </c:pt>
                <c:pt idx="48" formatCode="General">
                  <c:v>0.99999970199999999</c:v>
                </c:pt>
                <c:pt idx="49" formatCode="General">
                  <c:v>0.99999988080000002</c:v>
                </c:pt>
                <c:pt idx="50" formatCode="General">
                  <c:v>0.99999994039999995</c:v>
                </c:pt>
                <c:pt idx="51" formatCode="General">
                  <c:v>1</c:v>
                </c:pt>
                <c:pt idx="52" formatCode="General">
                  <c:v>1</c:v>
                </c:pt>
                <c:pt idx="53" formatCode="General">
                  <c:v>1</c:v>
                </c:pt>
                <c:pt idx="54" formatCode="General">
                  <c:v>1</c:v>
                </c:pt>
                <c:pt idx="55" formatCode="General">
                  <c:v>1</c:v>
                </c:pt>
                <c:pt idx="56" formatCode="General">
                  <c:v>1</c:v>
                </c:pt>
                <c:pt idx="57" formatCode="General">
                  <c:v>1</c:v>
                </c:pt>
                <c:pt idx="58" formatCode="General">
                  <c:v>1</c:v>
                </c:pt>
                <c:pt idx="59" formatCode="General">
                  <c:v>1</c:v>
                </c:pt>
                <c:pt idx="60" formatCode="General">
                  <c:v>1</c:v>
                </c:pt>
                <c:pt idx="61" formatCode="General">
                  <c:v>1</c:v>
                </c:pt>
                <c:pt idx="62" formatCode="General">
                  <c:v>1</c:v>
                </c:pt>
                <c:pt idx="63" formatCode="General">
                  <c:v>1</c:v>
                </c:pt>
                <c:pt idx="64" formatCode="General">
                  <c:v>1</c:v>
                </c:pt>
                <c:pt idx="65" formatCode="General">
                  <c:v>1</c:v>
                </c:pt>
                <c:pt idx="66" formatCode="General">
                  <c:v>1</c:v>
                </c:pt>
                <c:pt idx="67" formatCode="General">
                  <c:v>1</c:v>
                </c:pt>
                <c:pt idx="68" formatCode="General">
                  <c:v>1</c:v>
                </c:pt>
                <c:pt idx="69" formatCode="General">
                  <c:v>1</c:v>
                </c:pt>
                <c:pt idx="70" formatCode="General">
                  <c:v>1</c:v>
                </c:pt>
                <c:pt idx="71" formatCode="General">
                  <c:v>1</c:v>
                </c:pt>
                <c:pt idx="72" formatCode="General">
                  <c:v>1</c:v>
                </c:pt>
                <c:pt idx="73" formatCode="General">
                  <c:v>1</c:v>
                </c:pt>
                <c:pt idx="74" formatCode="General">
                  <c:v>1</c:v>
                </c:pt>
                <c:pt idx="75" formatCode="General">
                  <c:v>1</c:v>
                </c:pt>
                <c:pt idx="76" formatCode="General">
                  <c:v>1</c:v>
                </c:pt>
                <c:pt idx="77" formatCode="General">
                  <c:v>1</c:v>
                </c:pt>
                <c:pt idx="78" formatCode="General">
                  <c:v>1</c:v>
                </c:pt>
                <c:pt idx="79" formatCode="General">
                  <c:v>1</c:v>
                </c:pt>
                <c:pt idx="80" formatCode="General">
                  <c:v>1</c:v>
                </c:pt>
                <c:pt idx="81" formatCode="General">
                  <c:v>1</c:v>
                </c:pt>
                <c:pt idx="82" formatCode="General">
                  <c:v>1</c:v>
                </c:pt>
                <c:pt idx="83" formatCode="General">
                  <c:v>1</c:v>
                </c:pt>
                <c:pt idx="84" formatCode="General">
                  <c:v>1</c:v>
                </c:pt>
                <c:pt idx="85" formatCode="General">
                  <c:v>1</c:v>
                </c:pt>
                <c:pt idx="86" formatCode="General">
                  <c:v>1</c:v>
                </c:pt>
                <c:pt idx="87" formatCode="General">
                  <c:v>1</c:v>
                </c:pt>
                <c:pt idx="88" formatCode="General">
                  <c:v>1</c:v>
                </c:pt>
                <c:pt idx="89" formatCode="General">
                  <c:v>1</c:v>
                </c:pt>
                <c:pt idx="90" formatCode="General">
                  <c:v>1</c:v>
                </c:pt>
                <c:pt idx="91" formatCode="General">
                  <c:v>1</c:v>
                </c:pt>
                <c:pt idx="92" formatCode="General">
                  <c:v>1</c:v>
                </c:pt>
                <c:pt idx="93" formatCode="General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FF6-4A94-BB90-85D5D0422F7F}"/>
            </c:ext>
          </c:extLst>
        </c:ser>
        <c:ser>
          <c:idx val="1"/>
          <c:order val="1"/>
          <c:tx>
            <c:v>S=1; Kd=0.08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data!$F$4:$F$97</c:f>
              <c:numCache>
                <c:formatCode>General</c:formatCode>
                <c:ptCount val="94"/>
                <c:pt idx="0">
                  <c:v>5.056666807266666E-2</c:v>
                </c:pt>
                <c:pt idx="1">
                  <c:v>0.10113333612066666</c:v>
                </c:pt>
                <c:pt idx="2">
                  <c:v>0.15170000419333332</c:v>
                </c:pt>
                <c:pt idx="3">
                  <c:v>0.20226667224133332</c:v>
                </c:pt>
                <c:pt idx="4">
                  <c:v>0.25283334961333331</c:v>
                </c:pt>
                <c:pt idx="5">
                  <c:v>0.30340000838666664</c:v>
                </c:pt>
                <c:pt idx="6">
                  <c:v>0.35396666715999997</c:v>
                </c:pt>
                <c:pt idx="7">
                  <c:v>0.40453334443333328</c:v>
                </c:pt>
                <c:pt idx="8">
                  <c:v>0.45510002170666664</c:v>
                </c:pt>
                <c:pt idx="9">
                  <c:v>0.50566669897999994</c:v>
                </c:pt>
                <c:pt idx="10">
                  <c:v>0.55623333949999998</c:v>
                </c:pt>
                <c:pt idx="11">
                  <c:v>0.60680001677333328</c:v>
                </c:pt>
                <c:pt idx="12">
                  <c:v>0.65736665729333321</c:v>
                </c:pt>
                <c:pt idx="13">
                  <c:v>0.70793333456666663</c:v>
                </c:pt>
                <c:pt idx="14">
                  <c:v>0.75850001183999993</c:v>
                </c:pt>
                <c:pt idx="15">
                  <c:v>0.80906668911333324</c:v>
                </c:pt>
                <c:pt idx="16">
                  <c:v>0.85963336638666654</c:v>
                </c:pt>
                <c:pt idx="17">
                  <c:v>0.91020004341333327</c:v>
                </c:pt>
                <c:pt idx="18">
                  <c:v>0.96076672068666658</c:v>
                </c:pt>
                <c:pt idx="19">
                  <c:v>1.0113333979599999</c:v>
                </c:pt>
                <c:pt idx="20">
                  <c:v>1.0619000017266667</c:v>
                </c:pt>
                <c:pt idx="21">
                  <c:v>1.112466679</c:v>
                </c:pt>
                <c:pt idx="22">
                  <c:v>1.1630333562733333</c:v>
                </c:pt>
                <c:pt idx="23">
                  <c:v>1.2136000335466666</c:v>
                </c:pt>
                <c:pt idx="24">
                  <c:v>1.2641666373133331</c:v>
                </c:pt>
                <c:pt idx="25">
                  <c:v>1.3147333145866664</c:v>
                </c:pt>
                <c:pt idx="26">
                  <c:v>1.36529999186</c:v>
                </c:pt>
                <c:pt idx="27">
                  <c:v>1.4158666691333333</c:v>
                </c:pt>
                <c:pt idx="28">
                  <c:v>1.4664333461599999</c:v>
                </c:pt>
                <c:pt idx="29">
                  <c:v>1.5170000234333332</c:v>
                </c:pt>
                <c:pt idx="30">
                  <c:v>1.5675667007066665</c:v>
                </c:pt>
                <c:pt idx="31">
                  <c:v>1.6181333779799998</c:v>
                </c:pt>
                <c:pt idx="32">
                  <c:v>1.6687000552533331</c:v>
                </c:pt>
                <c:pt idx="33">
                  <c:v>1.7192667325266666</c:v>
                </c:pt>
                <c:pt idx="34">
                  <c:v>1.7698334097999999</c:v>
                </c:pt>
                <c:pt idx="35">
                  <c:v>1.8204000870733332</c:v>
                </c:pt>
                <c:pt idx="36">
                  <c:v>1.8709667643466665</c:v>
                </c:pt>
                <c:pt idx="37">
                  <c:v>1.9215334416199998</c:v>
                </c:pt>
                <c:pt idx="38">
                  <c:v>1.9721001188933331</c:v>
                </c:pt>
                <c:pt idx="39">
                  <c:v>2.0226667961666664</c:v>
                </c:pt>
                <c:pt idx="40">
                  <c:v>2.07323332618</c:v>
                </c:pt>
                <c:pt idx="41">
                  <c:v>2.1238000034533333</c:v>
                </c:pt>
                <c:pt idx="42">
                  <c:v>2.1743666807266666</c:v>
                </c:pt>
                <c:pt idx="43">
                  <c:v>2.2249333579999999</c:v>
                </c:pt>
                <c:pt idx="44">
                  <c:v>2.2755000352733332</c:v>
                </c:pt>
                <c:pt idx="45">
                  <c:v>2.3260667125466665</c:v>
                </c:pt>
                <c:pt idx="46">
                  <c:v>2.3766333898199998</c:v>
                </c:pt>
                <c:pt idx="47">
                  <c:v>2.4272000670933331</c:v>
                </c:pt>
                <c:pt idx="48">
                  <c:v>2.4777667431333334</c:v>
                </c:pt>
                <c:pt idx="49">
                  <c:v>2.5283332741333329</c:v>
                </c:pt>
                <c:pt idx="50">
                  <c:v>2.5789000986666668</c:v>
                </c:pt>
                <c:pt idx="51">
                  <c:v>2.6294666296666662</c:v>
                </c:pt>
                <c:pt idx="52">
                  <c:v>2.6800334542000002</c:v>
                </c:pt>
                <c:pt idx="53">
                  <c:v>2.7305999827333332</c:v>
                </c:pt>
                <c:pt idx="54">
                  <c:v>2.7811668072666667</c:v>
                </c:pt>
                <c:pt idx="55">
                  <c:v>2.8317333382666665</c:v>
                </c:pt>
                <c:pt idx="56">
                  <c:v>2.8823001628</c:v>
                </c:pt>
                <c:pt idx="57">
                  <c:v>2.932866691333333</c:v>
                </c:pt>
                <c:pt idx="58">
                  <c:v>2.9834335158666665</c:v>
                </c:pt>
                <c:pt idx="59">
                  <c:v>3.0340000468666664</c:v>
                </c:pt>
                <c:pt idx="60">
                  <c:v>3.0845668713999999</c:v>
                </c:pt>
                <c:pt idx="61">
                  <c:v>3.1351334023999997</c:v>
                </c:pt>
                <c:pt idx="62">
                  <c:v>3.1857002269333332</c:v>
                </c:pt>
                <c:pt idx="63">
                  <c:v>3.2362667554666662</c:v>
                </c:pt>
                <c:pt idx="64">
                  <c:v>3.2868332864666665</c:v>
                </c:pt>
                <c:pt idx="65">
                  <c:v>3.3374001109999996</c:v>
                </c:pt>
                <c:pt idx="66">
                  <c:v>3.3879666419999999</c:v>
                </c:pt>
                <c:pt idx="67">
                  <c:v>3.4385334640666665</c:v>
                </c:pt>
                <c:pt idx="68">
                  <c:v>3.4890999950666663</c:v>
                </c:pt>
                <c:pt idx="69">
                  <c:v>3.5396668195999998</c:v>
                </c:pt>
                <c:pt idx="70">
                  <c:v>3.5902333505999997</c:v>
                </c:pt>
                <c:pt idx="71">
                  <c:v>3.6408001751333332</c:v>
                </c:pt>
                <c:pt idx="72">
                  <c:v>3.6913667036666666</c:v>
                </c:pt>
                <c:pt idx="73">
                  <c:v>3.7419335281999997</c:v>
                </c:pt>
                <c:pt idx="74">
                  <c:v>3.7925000592</c:v>
                </c:pt>
                <c:pt idx="75">
                  <c:v>3.8430668837333331</c:v>
                </c:pt>
                <c:pt idx="76">
                  <c:v>3.8936334122666665</c:v>
                </c:pt>
                <c:pt idx="77">
                  <c:v>3.9442002367999995</c:v>
                </c:pt>
                <c:pt idx="78">
                  <c:v>3.9947667677999998</c:v>
                </c:pt>
                <c:pt idx="79">
                  <c:v>4.0453335923333329</c:v>
                </c:pt>
                <c:pt idx="80">
                  <c:v>4.0959001233333332</c:v>
                </c:pt>
                <c:pt idx="81">
                  <c:v>4.1464666518666666</c:v>
                </c:pt>
                <c:pt idx="82">
                  <c:v>4.1970334763999997</c:v>
                </c:pt>
                <c:pt idx="83">
                  <c:v>4.2476000074</c:v>
                </c:pt>
                <c:pt idx="84">
                  <c:v>4.298166831933333</c:v>
                </c:pt>
                <c:pt idx="85">
                  <c:v>4.3487333604666665</c:v>
                </c:pt>
                <c:pt idx="86">
                  <c:v>4.3993001849999995</c:v>
                </c:pt>
                <c:pt idx="87">
                  <c:v>4.4498667159999998</c:v>
                </c:pt>
                <c:pt idx="88">
                  <c:v>4.5004335405333329</c:v>
                </c:pt>
                <c:pt idx="89">
                  <c:v>4.5510000715333332</c:v>
                </c:pt>
                <c:pt idx="90">
                  <c:v>4.6015668960666662</c:v>
                </c:pt>
                <c:pt idx="91">
                  <c:v>4.6521334245999997</c:v>
                </c:pt>
                <c:pt idx="92">
                  <c:v>4.7027002491333327</c:v>
                </c:pt>
                <c:pt idx="93">
                  <c:v>4.9950002343333333</c:v>
                </c:pt>
              </c:numCache>
            </c:numRef>
          </c:xVal>
          <c:yVal>
            <c:numRef>
              <c:f>data!$G$4:$G$97</c:f>
              <c:numCache>
                <c:formatCode>0.00E+00</c:formatCode>
                <c:ptCount val="94"/>
                <c:pt idx="0">
                  <c:v>3.1160315210000002E-12</c:v>
                </c:pt>
                <c:pt idx="1">
                  <c:v>3.1056761330000001E-11</c:v>
                </c:pt>
                <c:pt idx="2">
                  <c:v>3.4147829010000001E-10</c:v>
                </c:pt>
                <c:pt idx="3">
                  <c:v>3.5540537179999999E-9</c:v>
                </c:pt>
                <c:pt idx="4">
                  <c:v>2.8098837030000001E-8</c:v>
                </c:pt>
                <c:pt idx="5">
                  <c:v>1.7704452660000001E-7</c:v>
                </c:pt>
                <c:pt idx="6">
                  <c:v>9.1954154869999998E-7</c:v>
                </c:pt>
                <c:pt idx="7">
                  <c:v>4.0481504580000001E-6</c:v>
                </c:pt>
                <c:pt idx="8">
                  <c:v>1.5432211509999999E-5</c:v>
                </c:pt>
                <c:pt idx="9">
                  <c:v>5.18056404E-5</c:v>
                </c:pt>
                <c:pt idx="10" formatCode="General">
                  <c:v>1.552253234E-4</c:v>
                </c:pt>
                <c:pt idx="11" formatCode="General">
                  <c:v>4.197793896E-4</c:v>
                </c:pt>
                <c:pt idx="12" formatCode="General">
                  <c:v>1.034269226E-3</c:v>
                </c:pt>
                <c:pt idx="13" formatCode="General">
                  <c:v>2.3404965180000002E-3</c:v>
                </c:pt>
                <c:pt idx="14" formatCode="General">
                  <c:v>4.899123218E-3</c:v>
                </c:pt>
                <c:pt idx="15" formatCode="General">
                  <c:v>9.5452042299999998E-3</c:v>
                </c:pt>
                <c:pt idx="16" formatCode="General">
                  <c:v>1.740817167E-2</c:v>
                </c:pt>
                <c:pt idx="17" formatCode="General">
                  <c:v>2.986982837E-2</c:v>
                </c:pt>
                <c:pt idx="18" formatCode="General">
                  <c:v>4.8444729300000003E-2</c:v>
                </c:pt>
                <c:pt idx="19" formatCode="General">
                  <c:v>7.4586570259999999E-2</c:v>
                </c:pt>
                <c:pt idx="20" formatCode="General">
                  <c:v>0.1094485223</c:v>
                </c:pt>
                <c:pt idx="21" formatCode="General">
                  <c:v>0.15364512799999999</c:v>
                </c:pt>
                <c:pt idx="22" formatCode="General">
                  <c:v>0.2070705444</c:v>
                </c:pt>
                <c:pt idx="23" formatCode="General">
                  <c:v>0.26881918310000003</c:v>
                </c:pt>
                <c:pt idx="24" formatCode="General">
                  <c:v>0.33723160619999998</c:v>
                </c:pt>
                <c:pt idx="25" formatCode="General">
                  <c:v>0.41005885600000003</c:v>
                </c:pt>
                <c:pt idx="26" formatCode="General">
                  <c:v>0.48471382260000001</c:v>
                </c:pt>
                <c:pt idx="27" formatCode="General">
                  <c:v>0.55855751040000001</c:v>
                </c:pt>
                <c:pt idx="28" formatCode="General">
                  <c:v>0.62917006019999999</c:v>
                </c:pt>
                <c:pt idx="29" formatCode="General">
                  <c:v>0.69456332919999997</c:v>
                </c:pt>
                <c:pt idx="30" formatCode="General">
                  <c:v>0.75331008430000002</c:v>
                </c:pt>
                <c:pt idx="31" formatCode="General">
                  <c:v>0.80458533759999995</c:v>
                </c:pt>
                <c:pt idx="32" formatCode="General">
                  <c:v>0.84812963009999998</c:v>
                </c:pt>
                <c:pt idx="33" formatCode="General">
                  <c:v>0.88415807489999998</c:v>
                </c:pt>
                <c:pt idx="34" formatCode="General">
                  <c:v>0.91323864460000004</c:v>
                </c:pt>
                <c:pt idx="35" formatCode="General">
                  <c:v>0.93616431950000001</c:v>
                </c:pt>
                <c:pt idx="36" formatCode="General">
                  <c:v>0.9538367391</c:v>
                </c:pt>
                <c:pt idx="37" formatCode="General">
                  <c:v>0.96717131140000001</c:v>
                </c:pt>
                <c:pt idx="38" formatCode="General">
                  <c:v>0.9770296812</c:v>
                </c:pt>
                <c:pt idx="39" formatCode="General">
                  <c:v>0.98417764900000004</c:v>
                </c:pt>
                <c:pt idx="40" formatCode="General">
                  <c:v>0.98926490550000001</c:v>
                </c:pt>
                <c:pt idx="41" formatCode="General">
                  <c:v>0.9928223491</c:v>
                </c:pt>
                <c:pt idx="42" formatCode="General">
                  <c:v>0.99526816610000002</c:v>
                </c:pt>
                <c:pt idx="43" formatCode="General">
                  <c:v>0.99692267180000005</c:v>
                </c:pt>
                <c:pt idx="44" formatCode="General">
                  <c:v>0.99802470210000005</c:v>
                </c:pt>
                <c:pt idx="45" formatCode="General">
                  <c:v>0.99874794479999995</c:v>
                </c:pt>
                <c:pt idx="46" formatCode="General">
                  <c:v>0.99921596049999994</c:v>
                </c:pt>
                <c:pt idx="47" formatCode="General">
                  <c:v>0.99951469900000001</c:v>
                </c:pt>
                <c:pt idx="48" formatCode="General">
                  <c:v>0.99970299009999997</c:v>
                </c:pt>
                <c:pt idx="49" formatCode="General">
                  <c:v>0.99982005360000004</c:v>
                </c:pt>
                <c:pt idx="50" formatCode="General">
                  <c:v>0.99989217519999996</c:v>
                </c:pt>
                <c:pt idx="51" formatCode="General">
                  <c:v>0.99993604420000004</c:v>
                </c:pt>
                <c:pt idx="52" formatCode="General">
                  <c:v>0.99996244909999998</c:v>
                </c:pt>
                <c:pt idx="53" formatCode="General">
                  <c:v>0.99997824430000004</c:v>
                </c:pt>
                <c:pt idx="54" formatCode="General">
                  <c:v>0.99998748299999995</c:v>
                </c:pt>
                <c:pt idx="55" formatCode="General">
                  <c:v>0.9999927878</c:v>
                </c:pt>
                <c:pt idx="56" formatCode="General">
                  <c:v>0.9999958873</c:v>
                </c:pt>
                <c:pt idx="57" formatCode="General">
                  <c:v>0.99999767539999995</c:v>
                </c:pt>
                <c:pt idx="58" formatCode="General">
                  <c:v>0.99999862910000004</c:v>
                </c:pt>
                <c:pt idx="59" formatCode="General">
                  <c:v>0.99999922510000006</c:v>
                </c:pt>
                <c:pt idx="60" formatCode="General">
                  <c:v>0.99999958280000001</c:v>
                </c:pt>
                <c:pt idx="61" formatCode="General">
                  <c:v>0.99999976160000004</c:v>
                </c:pt>
                <c:pt idx="62" formatCode="General">
                  <c:v>0.99999988080000002</c:v>
                </c:pt>
                <c:pt idx="63" formatCode="General">
                  <c:v>0.99999994039999995</c:v>
                </c:pt>
                <c:pt idx="64" formatCode="General">
                  <c:v>1</c:v>
                </c:pt>
                <c:pt idx="65" formatCode="General">
                  <c:v>1</c:v>
                </c:pt>
                <c:pt idx="66" formatCode="General">
                  <c:v>1</c:v>
                </c:pt>
                <c:pt idx="67" formatCode="General">
                  <c:v>1</c:v>
                </c:pt>
                <c:pt idx="68" formatCode="General">
                  <c:v>1</c:v>
                </c:pt>
                <c:pt idx="69" formatCode="General">
                  <c:v>1</c:v>
                </c:pt>
                <c:pt idx="70" formatCode="General">
                  <c:v>1</c:v>
                </c:pt>
                <c:pt idx="71" formatCode="General">
                  <c:v>1</c:v>
                </c:pt>
                <c:pt idx="72" formatCode="General">
                  <c:v>1</c:v>
                </c:pt>
                <c:pt idx="73" formatCode="General">
                  <c:v>1</c:v>
                </c:pt>
                <c:pt idx="74" formatCode="General">
                  <c:v>1</c:v>
                </c:pt>
                <c:pt idx="75" formatCode="General">
                  <c:v>1</c:v>
                </c:pt>
                <c:pt idx="76" formatCode="General">
                  <c:v>1</c:v>
                </c:pt>
                <c:pt idx="77" formatCode="General">
                  <c:v>1</c:v>
                </c:pt>
                <c:pt idx="78" formatCode="General">
                  <c:v>1</c:v>
                </c:pt>
                <c:pt idx="79" formatCode="General">
                  <c:v>1</c:v>
                </c:pt>
                <c:pt idx="80" formatCode="General">
                  <c:v>1</c:v>
                </c:pt>
                <c:pt idx="81" formatCode="General">
                  <c:v>1</c:v>
                </c:pt>
                <c:pt idx="82" formatCode="General">
                  <c:v>1</c:v>
                </c:pt>
                <c:pt idx="83" formatCode="General">
                  <c:v>1</c:v>
                </c:pt>
                <c:pt idx="84" formatCode="General">
                  <c:v>1</c:v>
                </c:pt>
                <c:pt idx="85" formatCode="General">
                  <c:v>1</c:v>
                </c:pt>
                <c:pt idx="86" formatCode="General">
                  <c:v>1</c:v>
                </c:pt>
                <c:pt idx="87" formatCode="General">
                  <c:v>1</c:v>
                </c:pt>
                <c:pt idx="88" formatCode="General">
                  <c:v>1</c:v>
                </c:pt>
                <c:pt idx="89" formatCode="General">
                  <c:v>1</c:v>
                </c:pt>
                <c:pt idx="90" formatCode="General">
                  <c:v>1</c:v>
                </c:pt>
                <c:pt idx="91" formatCode="General">
                  <c:v>1</c:v>
                </c:pt>
                <c:pt idx="92" formatCode="General">
                  <c:v>1</c:v>
                </c:pt>
                <c:pt idx="93" formatCode="General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FF6-4A94-BB90-85D5D0422F7F}"/>
            </c:ext>
          </c:extLst>
        </c:ser>
        <c:ser>
          <c:idx val="2"/>
          <c:order val="2"/>
          <c:tx>
            <c:v>S=0.68; C=1; No Diff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data!$J$4:$J$71</c:f>
              <c:numCache>
                <c:formatCode>General</c:formatCode>
                <c:ptCount val="68"/>
                <c:pt idx="0">
                  <c:v>7.4362747165686249E-2</c:v>
                </c:pt>
                <c:pt idx="1">
                  <c:v>0.14872549429509799</c:v>
                </c:pt>
                <c:pt idx="2">
                  <c:v>0.22308824146078426</c:v>
                </c:pt>
                <c:pt idx="3">
                  <c:v>0.29745098859019597</c:v>
                </c:pt>
                <c:pt idx="4">
                  <c:v>0.37181374943137246</c:v>
                </c:pt>
                <c:pt idx="5">
                  <c:v>0.44617648292156853</c:v>
                </c:pt>
                <c:pt idx="6">
                  <c:v>0.52053921641176459</c:v>
                </c:pt>
                <c:pt idx="7">
                  <c:v>0.59490197710784298</c:v>
                </c:pt>
                <c:pt idx="8">
                  <c:v>0.66926473780392137</c:v>
                </c:pt>
                <c:pt idx="9">
                  <c:v>0.74362749849999976</c:v>
                </c:pt>
                <c:pt idx="10">
                  <c:v>0.81799020514705856</c:v>
                </c:pt>
                <c:pt idx="11">
                  <c:v>0.89235296584313706</c:v>
                </c:pt>
                <c:pt idx="12">
                  <c:v>0.96671567249019574</c:v>
                </c:pt>
                <c:pt idx="13">
                  <c:v>1.0410784331862744</c:v>
                </c:pt>
                <c:pt idx="14">
                  <c:v>1.1154411938823527</c:v>
                </c:pt>
                <c:pt idx="15">
                  <c:v>1.1898039545784311</c:v>
                </c:pt>
                <c:pt idx="16">
                  <c:v>1.2641667152745093</c:v>
                </c:pt>
                <c:pt idx="17">
                  <c:v>1.3385294756078427</c:v>
                </c:pt>
                <c:pt idx="18">
                  <c:v>1.4128922363039211</c:v>
                </c:pt>
                <c:pt idx="19">
                  <c:v>1.4872549969999995</c:v>
                </c:pt>
                <c:pt idx="20">
                  <c:v>1.5616176495980387</c:v>
                </c:pt>
                <c:pt idx="21">
                  <c:v>1.6359804102941171</c:v>
                </c:pt>
                <c:pt idx="22">
                  <c:v>1.7103431709901957</c:v>
                </c:pt>
                <c:pt idx="23">
                  <c:v>1.7847059316862741</c:v>
                </c:pt>
                <c:pt idx="24">
                  <c:v>1.8590685842843131</c:v>
                </c:pt>
                <c:pt idx="25">
                  <c:v>1.9334313449803915</c:v>
                </c:pt>
                <c:pt idx="26">
                  <c:v>2.0077941056764703</c:v>
                </c:pt>
                <c:pt idx="27">
                  <c:v>2.0821568663725487</c:v>
                </c:pt>
                <c:pt idx="28">
                  <c:v>2.1565196267058817</c:v>
                </c:pt>
                <c:pt idx="29">
                  <c:v>2.2308823874019601</c:v>
                </c:pt>
                <c:pt idx="30">
                  <c:v>2.3052451480980385</c:v>
                </c:pt>
                <c:pt idx="31">
                  <c:v>2.3796079087941169</c:v>
                </c:pt>
                <c:pt idx="32">
                  <c:v>2.4539706694901953</c:v>
                </c:pt>
                <c:pt idx="33">
                  <c:v>2.5283334301862741</c:v>
                </c:pt>
                <c:pt idx="34">
                  <c:v>2.6026961908823525</c:v>
                </c:pt>
                <c:pt idx="35">
                  <c:v>2.6770589515784309</c:v>
                </c:pt>
                <c:pt idx="36">
                  <c:v>2.7514217122745093</c:v>
                </c:pt>
                <c:pt idx="37">
                  <c:v>2.8257844729705877</c:v>
                </c:pt>
                <c:pt idx="38">
                  <c:v>2.900147233666666</c:v>
                </c:pt>
                <c:pt idx="39">
                  <c:v>2.974509994362744</c:v>
                </c:pt>
                <c:pt idx="40">
                  <c:v>3.0488725384999991</c:v>
                </c:pt>
                <c:pt idx="41">
                  <c:v>3.1232352991960775</c:v>
                </c:pt>
                <c:pt idx="42">
                  <c:v>3.1975980598921558</c:v>
                </c:pt>
                <c:pt idx="43">
                  <c:v>3.2719608205882342</c:v>
                </c:pt>
                <c:pt idx="44">
                  <c:v>3.3463235812843126</c:v>
                </c:pt>
                <c:pt idx="45">
                  <c:v>3.4206863419803915</c:v>
                </c:pt>
                <c:pt idx="46">
                  <c:v>3.4950491026764698</c:v>
                </c:pt>
                <c:pt idx="47">
                  <c:v>3.5694118633725482</c:v>
                </c:pt>
                <c:pt idx="48">
                  <c:v>3.6437746222549015</c:v>
                </c:pt>
                <c:pt idx="49">
                  <c:v>3.7181371678431359</c:v>
                </c:pt>
                <c:pt idx="50">
                  <c:v>3.7925001450980385</c:v>
                </c:pt>
                <c:pt idx="51">
                  <c:v>3.8668626906862733</c:v>
                </c:pt>
                <c:pt idx="52">
                  <c:v>3.9412256679411759</c:v>
                </c:pt>
                <c:pt idx="53">
                  <c:v>4.01558820990196</c:v>
                </c:pt>
                <c:pt idx="54">
                  <c:v>4.0899511871568617</c:v>
                </c:pt>
                <c:pt idx="55">
                  <c:v>4.1643137327450974</c:v>
                </c:pt>
                <c:pt idx="56">
                  <c:v>4.2386767099999991</c:v>
                </c:pt>
                <c:pt idx="57">
                  <c:v>4.3130392519607827</c:v>
                </c:pt>
                <c:pt idx="58">
                  <c:v>4.3874022292156845</c:v>
                </c:pt>
                <c:pt idx="59">
                  <c:v>4.4617647748039202</c:v>
                </c:pt>
                <c:pt idx="60">
                  <c:v>4.5361277520588219</c:v>
                </c:pt>
                <c:pt idx="61">
                  <c:v>4.6104902976470576</c:v>
                </c:pt>
                <c:pt idx="62">
                  <c:v>4.6848532749019594</c:v>
                </c:pt>
                <c:pt idx="63">
                  <c:v>4.7592158168627439</c:v>
                </c:pt>
                <c:pt idx="64">
                  <c:v>4.8335783624509787</c:v>
                </c:pt>
                <c:pt idx="65">
                  <c:v>4.9079413397058804</c:v>
                </c:pt>
                <c:pt idx="66">
                  <c:v>4.9823038852941162</c:v>
                </c:pt>
                <c:pt idx="67">
                  <c:v>5.0566668589215675</c:v>
                </c:pt>
              </c:numCache>
            </c:numRef>
          </c:xVal>
          <c:yVal>
            <c:numRef>
              <c:f>data!$K$4:$K$71</c:f>
              <c:numCache>
                <c:formatCode>0.00E+00</c:formatCode>
                <c:ptCount val="68"/>
                <c:pt idx="0">
                  <c:v>1.303961737E-14</c:v>
                </c:pt>
                <c:pt idx="1">
                  <c:v>1.1502360480000001E-13</c:v>
                </c:pt>
                <c:pt idx="2">
                  <c:v>4.9133402420000001E-13</c:v>
                </c:pt>
                <c:pt idx="3">
                  <c:v>1.56750047E-12</c:v>
                </c:pt>
                <c:pt idx="4">
                  <c:v>4.40453056E-12</c:v>
                </c:pt>
                <c:pt idx="5">
                  <c:v>1.031246269E-11</c:v>
                </c:pt>
                <c:pt idx="6">
                  <c:v>2.287809178E-11</c:v>
                </c:pt>
                <c:pt idx="7">
                  <c:v>5.2119301929999997E-11</c:v>
                </c:pt>
                <c:pt idx="8">
                  <c:v>2.500804286E-10</c:v>
                </c:pt>
                <c:pt idx="9">
                  <c:v>1.326739829E-9</c:v>
                </c:pt>
                <c:pt idx="10">
                  <c:v>6.6058918340000001E-9</c:v>
                </c:pt>
                <c:pt idx="11">
                  <c:v>3.0136977359999997E-8</c:v>
                </c:pt>
                <c:pt idx="12">
                  <c:v>1.2511243600000001E-7</c:v>
                </c:pt>
                <c:pt idx="13">
                  <c:v>4.7101798370000003E-7</c:v>
                </c:pt>
                <c:pt idx="14">
                  <c:v>1.615004976E-6</c:v>
                </c:pt>
                <c:pt idx="15">
                  <c:v>5.0767448560000001E-6</c:v>
                </c:pt>
                <c:pt idx="16">
                  <c:v>1.471158703E-5</c:v>
                </c:pt>
                <c:pt idx="17">
                  <c:v>3.9495422239999997E-5</c:v>
                </c:pt>
                <c:pt idx="18">
                  <c:v>9.8730248280000005E-5</c:v>
                </c:pt>
                <c:pt idx="19" formatCode="General">
                  <c:v>2.308536787E-4</c:v>
                </c:pt>
                <c:pt idx="20" formatCode="General">
                  <c:v>5.0698249830000001E-4</c:v>
                </c:pt>
                <c:pt idx="21" formatCode="General">
                  <c:v>1.0497058970000001E-3</c:v>
                </c:pt>
                <c:pt idx="22" formatCode="General">
                  <c:v>2.056355355E-3</c:v>
                </c:pt>
                <c:pt idx="23" formatCode="General">
                  <c:v>3.8240652069999998E-3</c:v>
                </c:pt>
                <c:pt idx="24" formatCode="General">
                  <c:v>6.7717819470000003E-3</c:v>
                </c:pt>
                <c:pt idx="25" formatCode="General">
                  <c:v>1.1452691629999999E-2</c:v>
                </c:pt>
                <c:pt idx="26" formatCode="General">
                  <c:v>1.8549749630000001E-2</c:v>
                </c:pt>
                <c:pt idx="27" formatCode="General">
                  <c:v>2.884926833E-2</c:v>
                </c:pt>
                <c:pt idx="28" formatCode="General">
                  <c:v>4.3189145620000001E-2</c:v>
                </c:pt>
                <c:pt idx="29" formatCode="General">
                  <c:v>6.2384825200000001E-2</c:v>
                </c:pt>
                <c:pt idx="30" formatCode="General">
                  <c:v>8.714044839E-2</c:v>
                </c:pt>
                <c:pt idx="31" formatCode="General">
                  <c:v>0.1179571152</c:v>
                </c:pt>
                <c:pt idx="32" formatCode="General">
                  <c:v>0.15505200620000001</c:v>
                </c:pt>
                <c:pt idx="33" formatCode="General">
                  <c:v>0.19830252230000001</c:v>
                </c:pt>
                <c:pt idx="34" formatCode="General">
                  <c:v>0.2472244948</c:v>
                </c:pt>
                <c:pt idx="35" formatCode="General">
                  <c:v>0.3009892106</c:v>
                </c:pt>
                <c:pt idx="36" formatCode="General">
                  <c:v>0.35847735400000003</c:v>
                </c:pt>
                <c:pt idx="37" formatCode="General">
                  <c:v>0.4183622897</c:v>
                </c:pt>
                <c:pt idx="38" formatCode="General">
                  <c:v>0.47921124100000001</c:v>
                </c:pt>
                <c:pt idx="39" formatCode="General">
                  <c:v>0.53959095479999997</c:v>
                </c:pt>
                <c:pt idx="40" formatCode="General">
                  <c:v>0.59816545249999997</c:v>
                </c:pt>
                <c:pt idx="41" formatCode="General">
                  <c:v>0.65377587079999999</c:v>
                </c:pt>
                <c:pt idx="42" formatCode="General">
                  <c:v>0.70549583439999997</c:v>
                </c:pt>
                <c:pt idx="43" formatCode="General">
                  <c:v>0.75266033409999999</c:v>
                </c:pt>
                <c:pt idx="44" formatCode="General">
                  <c:v>0.79486942289999996</c:v>
                </c:pt>
                <c:pt idx="45" formatCode="General">
                  <c:v>0.8319706321</c:v>
                </c:pt>
                <c:pt idx="46" formatCode="General">
                  <c:v>0.86402601000000001</c:v>
                </c:pt>
                <c:pt idx="47" formatCode="General">
                  <c:v>0.89126950500000002</c:v>
                </c:pt>
                <c:pt idx="48" formatCode="General">
                  <c:v>0.91406130789999995</c:v>
                </c:pt>
                <c:pt idx="49" formatCode="General">
                  <c:v>0.93284302949999998</c:v>
                </c:pt>
                <c:pt idx="50" formatCode="General">
                  <c:v>0.94809782509999996</c:v>
                </c:pt>
                <c:pt idx="51" formatCode="General">
                  <c:v>0.96031719449999997</c:v>
                </c:pt>
                <c:pt idx="52" formatCode="General">
                  <c:v>0.96997570990000004</c:v>
                </c:pt>
                <c:pt idx="53" formatCode="General">
                  <c:v>0.97751289610000003</c:v>
                </c:pt>
                <c:pt idx="54" formatCode="General">
                  <c:v>0.98332339530000001</c:v>
                </c:pt>
                <c:pt idx="55" formatCode="General">
                  <c:v>0.98775011300000004</c:v>
                </c:pt>
                <c:pt idx="56" formatCode="General">
                  <c:v>0.99108469489999995</c:v>
                </c:pt>
                <c:pt idx="57" formatCode="General">
                  <c:v>0.99356931449999997</c:v>
                </c:pt>
                <c:pt idx="58" formatCode="General">
                  <c:v>0.99540144210000003</c:v>
                </c:pt>
                <c:pt idx="59" formatCode="General">
                  <c:v>0.99673885110000005</c:v>
                </c:pt>
                <c:pt idx="60" formatCode="General">
                  <c:v>0.99770581719999996</c:v>
                </c:pt>
                <c:pt idx="61" formatCode="General">
                  <c:v>0.99839836360000001</c:v>
                </c:pt>
                <c:pt idx="62" formatCode="General">
                  <c:v>0.9988900423</c:v>
                </c:pt>
                <c:pt idx="63" formatCode="General">
                  <c:v>0.99923610689999998</c:v>
                </c:pt>
                <c:pt idx="64" formatCode="General">
                  <c:v>0.99947768449999996</c:v>
                </c:pt>
                <c:pt idx="65" formatCode="General">
                  <c:v>0.99964487550000003</c:v>
                </c:pt>
                <c:pt idx="66" formatCode="General">
                  <c:v>0.99975991249999996</c:v>
                </c:pt>
                <c:pt idx="67" formatCode="General">
                  <c:v>0.99983841179999999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EFF6-4A94-BB90-85D5D0422F7F}"/>
            </c:ext>
          </c:extLst>
        </c:ser>
        <c:ser>
          <c:idx val="7"/>
          <c:order val="7"/>
          <c:tx>
            <c:v>S=0/68; C=1</c:v>
          </c:tx>
          <c:spPr>
            <a:ln w="1905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60000"/>
                </a:schemeClr>
              </a:solidFill>
              <a:ln w="9525">
                <a:solidFill>
                  <a:schemeClr val="accent2">
                    <a:lumMod val="60000"/>
                  </a:schemeClr>
                </a:solidFill>
              </a:ln>
              <a:effectLst/>
            </c:spPr>
          </c:marker>
          <c:xVal>
            <c:numRef>
              <c:f>data!$AD$4:$AD$97</c:f>
              <c:numCache>
                <c:formatCode>General</c:formatCode>
                <c:ptCount val="94"/>
                <c:pt idx="0">
                  <c:v>7.4362747165686249E-2</c:v>
                </c:pt>
                <c:pt idx="1">
                  <c:v>0.14872549429509799</c:v>
                </c:pt>
                <c:pt idx="2">
                  <c:v>0.22308824146078426</c:v>
                </c:pt>
                <c:pt idx="3">
                  <c:v>0.29745098859019597</c:v>
                </c:pt>
                <c:pt idx="4">
                  <c:v>0.37181374943137246</c:v>
                </c:pt>
                <c:pt idx="5">
                  <c:v>0.44617648292156853</c:v>
                </c:pt>
                <c:pt idx="6">
                  <c:v>0.52053921641176459</c:v>
                </c:pt>
                <c:pt idx="7">
                  <c:v>0.59490197710784298</c:v>
                </c:pt>
                <c:pt idx="8">
                  <c:v>0.66926473780392137</c:v>
                </c:pt>
                <c:pt idx="9">
                  <c:v>0.74362749849999976</c:v>
                </c:pt>
                <c:pt idx="10">
                  <c:v>0.81799020514705856</c:v>
                </c:pt>
                <c:pt idx="11">
                  <c:v>0.89235296584313706</c:v>
                </c:pt>
                <c:pt idx="12">
                  <c:v>0.96671567249019574</c:v>
                </c:pt>
                <c:pt idx="13">
                  <c:v>1.0410784331862744</c:v>
                </c:pt>
                <c:pt idx="14">
                  <c:v>1.1154411938823527</c:v>
                </c:pt>
                <c:pt idx="15">
                  <c:v>1.1898039545784311</c:v>
                </c:pt>
                <c:pt idx="16">
                  <c:v>1.2641667152745093</c:v>
                </c:pt>
                <c:pt idx="17">
                  <c:v>1.3385294756078427</c:v>
                </c:pt>
                <c:pt idx="18">
                  <c:v>1.4128922363039211</c:v>
                </c:pt>
                <c:pt idx="19">
                  <c:v>1.4872549969999995</c:v>
                </c:pt>
                <c:pt idx="20">
                  <c:v>1.5616176495980387</c:v>
                </c:pt>
                <c:pt idx="21">
                  <c:v>1.6359804102941171</c:v>
                </c:pt>
                <c:pt idx="22">
                  <c:v>1.7103431709901957</c:v>
                </c:pt>
                <c:pt idx="23">
                  <c:v>1.7847059316862741</c:v>
                </c:pt>
                <c:pt idx="24">
                  <c:v>1.8590685842843131</c:v>
                </c:pt>
                <c:pt idx="25">
                  <c:v>1.9334313449803915</c:v>
                </c:pt>
                <c:pt idx="26">
                  <c:v>2.0077941056764703</c:v>
                </c:pt>
                <c:pt idx="27">
                  <c:v>2.0821568663725487</c:v>
                </c:pt>
                <c:pt idx="28">
                  <c:v>2.1565196267058817</c:v>
                </c:pt>
                <c:pt idx="29">
                  <c:v>2.2308823874019601</c:v>
                </c:pt>
                <c:pt idx="30">
                  <c:v>2.3052451480980385</c:v>
                </c:pt>
                <c:pt idx="31">
                  <c:v>2.3796079087941169</c:v>
                </c:pt>
                <c:pt idx="32">
                  <c:v>2.4539706694901953</c:v>
                </c:pt>
                <c:pt idx="33">
                  <c:v>2.5283334301862741</c:v>
                </c:pt>
                <c:pt idx="34">
                  <c:v>2.6026961908823525</c:v>
                </c:pt>
                <c:pt idx="35">
                  <c:v>2.6770589515784309</c:v>
                </c:pt>
                <c:pt idx="36">
                  <c:v>2.7514217122745093</c:v>
                </c:pt>
                <c:pt idx="37">
                  <c:v>2.8257844729705877</c:v>
                </c:pt>
                <c:pt idx="38">
                  <c:v>2.900147233666666</c:v>
                </c:pt>
                <c:pt idx="39">
                  <c:v>2.974509994362744</c:v>
                </c:pt>
                <c:pt idx="40">
                  <c:v>3.0488725384999991</c:v>
                </c:pt>
                <c:pt idx="41">
                  <c:v>3.1232352991960775</c:v>
                </c:pt>
                <c:pt idx="42">
                  <c:v>3.1975980598921558</c:v>
                </c:pt>
                <c:pt idx="43">
                  <c:v>3.2719608205882342</c:v>
                </c:pt>
                <c:pt idx="44">
                  <c:v>3.3463235812843126</c:v>
                </c:pt>
                <c:pt idx="45">
                  <c:v>3.4206863419803915</c:v>
                </c:pt>
                <c:pt idx="46">
                  <c:v>3.4950491026764698</c:v>
                </c:pt>
                <c:pt idx="47">
                  <c:v>3.5694118633725482</c:v>
                </c:pt>
                <c:pt idx="48">
                  <c:v>3.6437746222549015</c:v>
                </c:pt>
                <c:pt idx="49">
                  <c:v>3.7181371678431359</c:v>
                </c:pt>
                <c:pt idx="50">
                  <c:v>3.7925001450980385</c:v>
                </c:pt>
                <c:pt idx="51">
                  <c:v>3.8668626906862733</c:v>
                </c:pt>
                <c:pt idx="52">
                  <c:v>3.9412256679411759</c:v>
                </c:pt>
                <c:pt idx="53">
                  <c:v>4.01558820990196</c:v>
                </c:pt>
                <c:pt idx="54">
                  <c:v>4.0899511871568617</c:v>
                </c:pt>
                <c:pt idx="55">
                  <c:v>4.1643137327450974</c:v>
                </c:pt>
                <c:pt idx="56">
                  <c:v>4.2386767099999991</c:v>
                </c:pt>
                <c:pt idx="57">
                  <c:v>4.3130392519607827</c:v>
                </c:pt>
                <c:pt idx="58">
                  <c:v>4.3874022292156845</c:v>
                </c:pt>
                <c:pt idx="59">
                  <c:v>4.4617647748039202</c:v>
                </c:pt>
                <c:pt idx="60">
                  <c:v>4.5361277520588219</c:v>
                </c:pt>
                <c:pt idx="61">
                  <c:v>4.6104902976470576</c:v>
                </c:pt>
                <c:pt idx="62">
                  <c:v>4.6848532749019594</c:v>
                </c:pt>
                <c:pt idx="63">
                  <c:v>4.7592158168627439</c:v>
                </c:pt>
                <c:pt idx="64">
                  <c:v>4.8335783624509787</c:v>
                </c:pt>
                <c:pt idx="65">
                  <c:v>4.9079413397058804</c:v>
                </c:pt>
                <c:pt idx="66">
                  <c:v>4.9823038852941162</c:v>
                </c:pt>
                <c:pt idx="67">
                  <c:v>5.0566668589215675</c:v>
                </c:pt>
                <c:pt idx="68">
                  <c:v>5.1310294045098024</c:v>
                </c:pt>
                <c:pt idx="69">
                  <c:v>5.205392381764705</c:v>
                </c:pt>
                <c:pt idx="70">
                  <c:v>5.2797549273529398</c:v>
                </c:pt>
                <c:pt idx="71">
                  <c:v>5.3541179046078424</c:v>
                </c:pt>
                <c:pt idx="72">
                  <c:v>5.428480446568626</c:v>
                </c:pt>
                <c:pt idx="73">
                  <c:v>5.5028434238235278</c:v>
                </c:pt>
                <c:pt idx="74">
                  <c:v>5.5772059694117635</c:v>
                </c:pt>
                <c:pt idx="75">
                  <c:v>5.6515689466666652</c:v>
                </c:pt>
                <c:pt idx="76">
                  <c:v>5.7259314886274497</c:v>
                </c:pt>
                <c:pt idx="77">
                  <c:v>5.8002944658823514</c:v>
                </c:pt>
                <c:pt idx="78">
                  <c:v>5.8746570114705872</c:v>
                </c:pt>
                <c:pt idx="79">
                  <c:v>5.949019988725488</c:v>
                </c:pt>
                <c:pt idx="80">
                  <c:v>6.0233825343137237</c:v>
                </c:pt>
                <c:pt idx="81">
                  <c:v>6.0977450762745082</c:v>
                </c:pt>
                <c:pt idx="82">
                  <c:v>6.1721080535294099</c:v>
                </c:pt>
                <c:pt idx="83">
                  <c:v>6.2464705991176457</c:v>
                </c:pt>
                <c:pt idx="84">
                  <c:v>6.3208335763725474</c:v>
                </c:pt>
                <c:pt idx="85">
                  <c:v>6.395196118333331</c:v>
                </c:pt>
                <c:pt idx="86">
                  <c:v>6.4695590955882336</c:v>
                </c:pt>
                <c:pt idx="87">
                  <c:v>6.5439216411764685</c:v>
                </c:pt>
                <c:pt idx="88">
                  <c:v>6.6182846184313711</c:v>
                </c:pt>
                <c:pt idx="89">
                  <c:v>6.6926471640196059</c:v>
                </c:pt>
                <c:pt idx="90">
                  <c:v>6.7670101412745085</c:v>
                </c:pt>
                <c:pt idx="91">
                  <c:v>6.841372683235293</c:v>
                </c:pt>
                <c:pt idx="92">
                  <c:v>6.9157356604901947</c:v>
                </c:pt>
                <c:pt idx="93">
                  <c:v>7.3455885799019596</c:v>
                </c:pt>
              </c:numCache>
            </c:numRef>
          </c:xVal>
          <c:yVal>
            <c:numRef>
              <c:f>data!$AE$4:$AE$97</c:f>
              <c:numCache>
                <c:formatCode>0.00E+00</c:formatCode>
                <c:ptCount val="94"/>
                <c:pt idx="0">
                  <c:v>1.284266998E-10</c:v>
                </c:pt>
                <c:pt idx="1">
                  <c:v>2.1551136430000001E-9</c:v>
                </c:pt>
                <c:pt idx="2">
                  <c:v>1.8657308590000001E-8</c:v>
                </c:pt>
                <c:pt idx="3">
                  <c:v>1.108325662E-7</c:v>
                </c:pt>
                <c:pt idx="4">
                  <c:v>5.0815987150000003E-7</c:v>
                </c:pt>
                <c:pt idx="5">
                  <c:v>1.9164956480000001E-6</c:v>
                </c:pt>
                <c:pt idx="6">
                  <c:v>6.1903792809999998E-6</c:v>
                </c:pt>
                <c:pt idx="7">
                  <c:v>1.7607944759999998E-5</c:v>
                </c:pt>
                <c:pt idx="8">
                  <c:v>4.5008724559999997E-5</c:v>
                </c:pt>
                <c:pt idx="9" formatCode="General">
                  <c:v>1.049996426E-4</c:v>
                </c:pt>
                <c:pt idx="10" formatCode="General">
                  <c:v>2.2628217989999999E-4</c:v>
                </c:pt>
                <c:pt idx="11" formatCode="General">
                  <c:v>4.5491254419999998E-4</c:v>
                </c:pt>
                <c:pt idx="12" formatCode="General">
                  <c:v>8.6002028550000002E-4</c:v>
                </c:pt>
                <c:pt idx="13" formatCode="General">
                  <c:v>1.539241057E-3</c:v>
                </c:pt>
                <c:pt idx="14" formatCode="General">
                  <c:v>2.622960135E-3</c:v>
                </c:pt>
                <c:pt idx="15" formatCode="General">
                  <c:v>4.2764204549999999E-3</c:v>
                </c:pt>
                <c:pt idx="16" formatCode="General">
                  <c:v>6.6989250480000003E-3</c:v>
                </c:pt>
                <c:pt idx="17" formatCode="General">
                  <c:v>1.011965703E-2</c:v>
                </c:pt>
                <c:pt idx="18" formatCode="General">
                  <c:v>1.479005441E-2</c:v>
                </c:pt>
                <c:pt idx="19" formatCode="General">
                  <c:v>2.0973129199999999E-2</c:v>
                </c:pt>
                <c:pt idx="20" formatCode="General">
                  <c:v>2.893050015E-2</c:v>
                </c:pt>
                <c:pt idx="21" formatCode="General">
                  <c:v>3.8908209649999997E-2</c:v>
                </c:pt>
                <c:pt idx="22" formatCode="General">
                  <c:v>5.1122523840000003E-2</c:v>
                </c:pt>
                <c:pt idx="23" formatCode="General">
                  <c:v>6.5746925770000006E-2</c:v>
                </c:pt>
                <c:pt idx="24" formatCode="General">
                  <c:v>8.2901321350000001E-2</c:v>
                </c:pt>
                <c:pt idx="25" formatCode="General">
                  <c:v>0.10264424229999999</c:v>
                </c:pt>
                <c:pt idx="26" formatCode="General">
                  <c:v>0.12496853619999999</c:v>
                </c:pt>
                <c:pt idx="27" formatCode="General">
                  <c:v>0.1498006284</c:v>
                </c:pt>
                <c:pt idx="28" formatCode="General">
                  <c:v>0.17700327930000001</c:v>
                </c:pt>
                <c:pt idx="29" formatCode="General">
                  <c:v>0.20638123150000001</c:v>
                </c:pt>
                <c:pt idx="30" formatCode="General">
                  <c:v>0.2376894504</c:v>
                </c:pt>
                <c:pt idx="31" formatCode="General">
                  <c:v>0.27064296599999998</c:v>
                </c:pt>
                <c:pt idx="32" formatCode="General">
                  <c:v>0.30492764709999998</c:v>
                </c:pt>
                <c:pt idx="33" formatCode="General">
                  <c:v>0.34021162989999998</c:v>
                </c:pt>
                <c:pt idx="34" formatCode="General">
                  <c:v>0.37615588309999998</c:v>
                </c:pt>
                <c:pt idx="35" formatCode="General">
                  <c:v>0.41242459419999999</c:v>
                </c:pt>
                <c:pt idx="36" formatCode="General">
                  <c:v>0.44869378209999999</c:v>
                </c:pt>
                <c:pt idx="37" formatCode="General">
                  <c:v>0.4846590757</c:v>
                </c:pt>
                <c:pt idx="38" formatCode="General">
                  <c:v>0.52004152540000004</c:v>
                </c:pt>
                <c:pt idx="39" formatCode="General">
                  <c:v>0.55459189409999998</c:v>
                </c:pt>
                <c:pt idx="40" formatCode="General">
                  <c:v>0.58809345960000003</c:v>
                </c:pt>
                <c:pt idx="41" formatCode="General">
                  <c:v>0.62036371229999998</c:v>
                </c:pt>
                <c:pt idx="42" formatCode="General">
                  <c:v>0.65125429629999998</c:v>
                </c:pt>
                <c:pt idx="43" formatCode="General">
                  <c:v>0.68065035340000002</c:v>
                </c:pt>
                <c:pt idx="44" formatCode="General">
                  <c:v>0.70846867560000004</c:v>
                </c:pt>
                <c:pt idx="45" formatCode="General">
                  <c:v>0.73465573790000005</c:v>
                </c:pt>
                <c:pt idx="46" formatCode="General">
                  <c:v>0.75918459890000001</c:v>
                </c:pt>
                <c:pt idx="47" formatCode="General">
                  <c:v>0.78205221889999998</c:v>
                </c:pt>
                <c:pt idx="48" formatCode="General">
                  <c:v>0.80327594280000003</c:v>
                </c:pt>
                <c:pt idx="49" formatCode="General">
                  <c:v>0.82289081809999998</c:v>
                </c:pt>
                <c:pt idx="50" formatCode="General">
                  <c:v>0.84094601869999996</c:v>
                </c:pt>
                <c:pt idx="51" formatCode="General">
                  <c:v>0.85750240089999996</c:v>
                </c:pt>
                <c:pt idx="52" formatCode="General">
                  <c:v>0.87262946370000005</c:v>
                </c:pt>
                <c:pt idx="53" formatCode="General">
                  <c:v>0.88640308379999999</c:v>
                </c:pt>
                <c:pt idx="54" formatCode="General">
                  <c:v>0.89890348909999995</c:v>
                </c:pt>
                <c:pt idx="55" formatCode="General">
                  <c:v>0.91021305320000001</c:v>
                </c:pt>
                <c:pt idx="56" formatCode="General">
                  <c:v>0.92041498420000001</c:v>
                </c:pt>
                <c:pt idx="57" formatCode="General">
                  <c:v>0.92959183450000005</c:v>
                </c:pt>
                <c:pt idx="58" formatCode="General">
                  <c:v>0.93782436849999995</c:v>
                </c:pt>
                <c:pt idx="59" formatCode="General">
                  <c:v>0.94519096609999997</c:v>
                </c:pt>
                <c:pt idx="60" formatCode="General">
                  <c:v>0.95176655050000003</c:v>
                </c:pt>
                <c:pt idx="61" formatCode="General">
                  <c:v>0.95762240890000005</c:v>
                </c:pt>
                <c:pt idx="62" formatCode="General">
                  <c:v>0.96282565590000002</c:v>
                </c:pt>
                <c:pt idx="63" formatCode="General">
                  <c:v>0.96743929390000005</c:v>
                </c:pt>
                <c:pt idx="64" formatCode="General">
                  <c:v>0.97152167560000002</c:v>
                </c:pt>
                <c:pt idx="65" formatCode="General">
                  <c:v>0.97512710089999999</c:v>
                </c:pt>
                <c:pt idx="66" formatCode="General">
                  <c:v>0.97830522060000003</c:v>
                </c:pt>
                <c:pt idx="67" formatCode="General">
                  <c:v>0.98110181090000004</c:v>
                </c:pt>
                <c:pt idx="68" formatCode="General">
                  <c:v>0.98355847600000001</c:v>
                </c:pt>
                <c:pt idx="69" formatCode="General">
                  <c:v>0.98571294549999999</c:v>
                </c:pt>
                <c:pt idx="70" formatCode="General">
                  <c:v>0.98759949209999998</c:v>
                </c:pt>
                <c:pt idx="71" formatCode="General">
                  <c:v>0.98924887179999998</c:v>
                </c:pt>
                <c:pt idx="72" formatCode="General">
                  <c:v>0.99068891999999997</c:v>
                </c:pt>
                <c:pt idx="73" formatCode="General">
                  <c:v>0.99194443229999996</c:v>
                </c:pt>
                <c:pt idx="74" formatCode="General">
                  <c:v>0.99303764100000003</c:v>
                </c:pt>
                <c:pt idx="75" formatCode="General">
                  <c:v>0.99398821589999997</c:v>
                </c:pt>
                <c:pt idx="76" formatCode="General">
                  <c:v>0.99481385950000001</c:v>
                </c:pt>
                <c:pt idx="77" formatCode="General">
                  <c:v>0.99553006889999995</c:v>
                </c:pt>
                <c:pt idx="78" formatCode="General">
                  <c:v>0.99615067239999999</c:v>
                </c:pt>
                <c:pt idx="79" formatCode="General">
                  <c:v>0.99668788909999995</c:v>
                </c:pt>
                <c:pt idx="80" formatCode="General">
                  <c:v>0.99715238809999995</c:v>
                </c:pt>
                <c:pt idx="81" formatCode="General">
                  <c:v>0.99755364660000001</c:v>
                </c:pt>
                <c:pt idx="82" formatCode="General">
                  <c:v>0.99789994959999995</c:v>
                </c:pt>
                <c:pt idx="83" formatCode="General">
                  <c:v>0.99819844960000004</c:v>
                </c:pt>
                <c:pt idx="84" formatCode="General">
                  <c:v>0.99845558400000001</c:v>
                </c:pt>
                <c:pt idx="85" formatCode="General">
                  <c:v>0.99867689609999999</c:v>
                </c:pt>
                <c:pt idx="86" formatCode="General">
                  <c:v>0.99886721369999998</c:v>
                </c:pt>
                <c:pt idx="87" formatCode="General">
                  <c:v>0.99903070930000004</c:v>
                </c:pt>
                <c:pt idx="88" formatCode="General">
                  <c:v>0.9991711378</c:v>
                </c:pt>
                <c:pt idx="89" formatCode="General">
                  <c:v>0.99929153920000002</c:v>
                </c:pt>
                <c:pt idx="90" formatCode="General">
                  <c:v>0.99939483399999995</c:v>
                </c:pt>
                <c:pt idx="91" formatCode="General">
                  <c:v>0.99948328730000002</c:v>
                </c:pt>
                <c:pt idx="92" formatCode="General">
                  <c:v>0.99955898519999997</c:v>
                </c:pt>
                <c:pt idx="93" formatCode="General">
                  <c:v>0.99977946279999996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EFF6-4A94-BB90-85D5D0422F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62412943"/>
        <c:axId val="1362416271"/>
        <c:extLst>
          <c:ext xmlns:c15="http://schemas.microsoft.com/office/drawing/2012/chart" uri="{02D57815-91ED-43cb-92C2-25804820EDAC}">
            <c15:filteredScatterSeries>
              <c15:ser>
                <c:idx val="3"/>
                <c:order val="3"/>
                <c:tx>
                  <c:v>S=0.68; C=0.1; No DIff</c:v>
                </c:tx>
                <c:spPr>
                  <a:ln w="19050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4"/>
                    </a:solidFill>
                    <a:ln w="9525">
                      <a:solidFill>
                        <a:schemeClr val="accent4"/>
                      </a:solidFill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data!$N$4:$N$71</c15:sqref>
                        </c15:formulaRef>
                      </c:ext>
                    </c:extLst>
                    <c:numCache>
                      <c:formatCode>General</c:formatCode>
                      <c:ptCount val="68"/>
                      <c:pt idx="0">
                        <c:v>7.4362747165686249E-2</c:v>
                      </c:pt>
                      <c:pt idx="1">
                        <c:v>0.14872549429509799</c:v>
                      </c:pt>
                      <c:pt idx="2">
                        <c:v>0.22308824146078426</c:v>
                      </c:pt>
                      <c:pt idx="3">
                        <c:v>0.29745098859019597</c:v>
                      </c:pt>
                      <c:pt idx="4">
                        <c:v>0.37181374943137246</c:v>
                      </c:pt>
                      <c:pt idx="5">
                        <c:v>0.44617648292156853</c:v>
                      </c:pt>
                      <c:pt idx="6">
                        <c:v>0.52053921641176459</c:v>
                      </c:pt>
                      <c:pt idx="7">
                        <c:v>0.59490197710784298</c:v>
                      </c:pt>
                      <c:pt idx="8">
                        <c:v>0.66926473780392137</c:v>
                      </c:pt>
                      <c:pt idx="9">
                        <c:v>0.74362749849999976</c:v>
                      </c:pt>
                      <c:pt idx="10">
                        <c:v>0.81799020514705856</c:v>
                      </c:pt>
                      <c:pt idx="11">
                        <c:v>0.89235296584313706</c:v>
                      </c:pt>
                      <c:pt idx="12">
                        <c:v>0.96671567249019574</c:v>
                      </c:pt>
                      <c:pt idx="13">
                        <c:v>1.0410784331862744</c:v>
                      </c:pt>
                      <c:pt idx="14">
                        <c:v>1.1154411938823527</c:v>
                      </c:pt>
                      <c:pt idx="15">
                        <c:v>1.1898039545784311</c:v>
                      </c:pt>
                      <c:pt idx="16">
                        <c:v>1.2641667152745093</c:v>
                      </c:pt>
                      <c:pt idx="17">
                        <c:v>1.3385294756078427</c:v>
                      </c:pt>
                      <c:pt idx="18">
                        <c:v>1.4128922363039211</c:v>
                      </c:pt>
                      <c:pt idx="19">
                        <c:v>1.4872549969999995</c:v>
                      </c:pt>
                      <c:pt idx="20">
                        <c:v>1.5616176495980387</c:v>
                      </c:pt>
                      <c:pt idx="21">
                        <c:v>1.6359804102941171</c:v>
                      </c:pt>
                      <c:pt idx="22">
                        <c:v>1.7103431709901957</c:v>
                      </c:pt>
                      <c:pt idx="23">
                        <c:v>1.7847059316862741</c:v>
                      </c:pt>
                      <c:pt idx="24">
                        <c:v>1.8590685842843131</c:v>
                      </c:pt>
                      <c:pt idx="25">
                        <c:v>1.9334313449803915</c:v>
                      </c:pt>
                      <c:pt idx="26">
                        <c:v>2.0077941056764703</c:v>
                      </c:pt>
                      <c:pt idx="27">
                        <c:v>2.0821568663725487</c:v>
                      </c:pt>
                      <c:pt idx="28">
                        <c:v>2.1565196267058817</c:v>
                      </c:pt>
                      <c:pt idx="29">
                        <c:v>2.2308823874019601</c:v>
                      </c:pt>
                      <c:pt idx="30">
                        <c:v>2.3052451480980385</c:v>
                      </c:pt>
                      <c:pt idx="31">
                        <c:v>2.3796079087941169</c:v>
                      </c:pt>
                      <c:pt idx="32">
                        <c:v>2.4539706694901953</c:v>
                      </c:pt>
                      <c:pt idx="33">
                        <c:v>2.5283334301862741</c:v>
                      </c:pt>
                      <c:pt idx="34">
                        <c:v>2.6026961908823525</c:v>
                      </c:pt>
                      <c:pt idx="35">
                        <c:v>2.6770589515784309</c:v>
                      </c:pt>
                      <c:pt idx="36">
                        <c:v>2.7514217122745093</c:v>
                      </c:pt>
                      <c:pt idx="37">
                        <c:v>2.8257844729705877</c:v>
                      </c:pt>
                      <c:pt idx="38">
                        <c:v>2.900147233666666</c:v>
                      </c:pt>
                      <c:pt idx="39">
                        <c:v>2.974509994362744</c:v>
                      </c:pt>
                      <c:pt idx="40">
                        <c:v>3.0488725384999991</c:v>
                      </c:pt>
                      <c:pt idx="41">
                        <c:v>3.1232352991960775</c:v>
                      </c:pt>
                      <c:pt idx="42">
                        <c:v>3.1975980598921558</c:v>
                      </c:pt>
                      <c:pt idx="43">
                        <c:v>3.2719608205882342</c:v>
                      </c:pt>
                      <c:pt idx="44">
                        <c:v>3.3463235812843126</c:v>
                      </c:pt>
                      <c:pt idx="45">
                        <c:v>3.4206863419803915</c:v>
                      </c:pt>
                      <c:pt idx="46">
                        <c:v>3.4950491026764698</c:v>
                      </c:pt>
                      <c:pt idx="47">
                        <c:v>3.5694118633725482</c:v>
                      </c:pt>
                      <c:pt idx="48">
                        <c:v>3.6437746222549015</c:v>
                      </c:pt>
                      <c:pt idx="49">
                        <c:v>3.7181371678431359</c:v>
                      </c:pt>
                      <c:pt idx="50">
                        <c:v>3.7925001450980385</c:v>
                      </c:pt>
                      <c:pt idx="51">
                        <c:v>3.8668626906862733</c:v>
                      </c:pt>
                      <c:pt idx="52">
                        <c:v>3.9412256679411759</c:v>
                      </c:pt>
                      <c:pt idx="53">
                        <c:v>4.01558820990196</c:v>
                      </c:pt>
                      <c:pt idx="54">
                        <c:v>4.0899511871568617</c:v>
                      </c:pt>
                      <c:pt idx="55">
                        <c:v>4.1643137327450974</c:v>
                      </c:pt>
                      <c:pt idx="56">
                        <c:v>4.2386767099999991</c:v>
                      </c:pt>
                      <c:pt idx="57">
                        <c:v>4.3130392519607827</c:v>
                      </c:pt>
                      <c:pt idx="58">
                        <c:v>4.3874022292156845</c:v>
                      </c:pt>
                      <c:pt idx="59">
                        <c:v>4.4617647748039202</c:v>
                      </c:pt>
                      <c:pt idx="60">
                        <c:v>4.5361277520588219</c:v>
                      </c:pt>
                      <c:pt idx="61">
                        <c:v>4.6104902976470576</c:v>
                      </c:pt>
                      <c:pt idx="62">
                        <c:v>4.6848532749019594</c:v>
                      </c:pt>
                      <c:pt idx="63">
                        <c:v>4.7592158168627439</c:v>
                      </c:pt>
                      <c:pt idx="64">
                        <c:v>4.8335783624509787</c:v>
                      </c:pt>
                      <c:pt idx="65">
                        <c:v>4.9079413397058804</c:v>
                      </c:pt>
                      <c:pt idx="66">
                        <c:v>4.9823038852941162</c:v>
                      </c:pt>
                      <c:pt idx="67">
                        <c:v>5.0566668589215675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data!$O$4:$O$71</c15:sqref>
                        </c15:formulaRef>
                      </c:ext>
                    </c:extLst>
                    <c:numCache>
                      <c:formatCode>0.00E+00</c:formatCode>
                      <c:ptCount val="68"/>
                      <c:pt idx="0">
                        <c:v>9.0227061269999996E-16</c:v>
                      </c:pt>
                      <c:pt idx="1">
                        <c:v>1.3606917679999999E-14</c:v>
                      </c:pt>
                      <c:pt idx="2">
                        <c:v>8.5572025270000005E-14</c:v>
                      </c:pt>
                      <c:pt idx="3">
                        <c:v>3.3644688059999998E-13</c:v>
                      </c:pt>
                      <c:pt idx="4">
                        <c:v>9.9283070910000004E-13</c:v>
                      </c:pt>
                      <c:pt idx="5">
                        <c:v>2.5901383899999999E-12</c:v>
                      </c:pt>
                      <c:pt idx="6">
                        <c:v>5.7970533759999997E-12</c:v>
                      </c:pt>
                      <c:pt idx="7">
                        <c:v>1.1685198820000001E-11</c:v>
                      </c:pt>
                      <c:pt idx="8">
                        <c:v>2.2464594420000001E-11</c:v>
                      </c:pt>
                      <c:pt idx="9">
                        <c:v>3.7778002949999997E-11</c:v>
                      </c:pt>
                      <c:pt idx="10">
                        <c:v>7.3337079460000001E-11</c:v>
                      </c:pt>
                      <c:pt idx="11">
                        <c:v>2.3342144879999999E-10</c:v>
                      </c:pt>
                      <c:pt idx="12">
                        <c:v>9.3692920089999995E-10</c:v>
                      </c:pt>
                      <c:pt idx="13">
                        <c:v>3.8906655670000001E-9</c:v>
                      </c:pt>
                      <c:pt idx="14">
                        <c:v>1.5848234720000001E-8</c:v>
                      </c:pt>
                      <c:pt idx="15">
                        <c:v>6.2285494100000005E-8</c:v>
                      </c:pt>
                      <c:pt idx="16">
                        <c:v>2.2813216560000001E-7</c:v>
                      </c:pt>
                      <c:pt idx="17">
                        <c:v>7.7115146270000002E-7</c:v>
                      </c:pt>
                      <c:pt idx="18">
                        <c:v>2.3975335350000001E-6</c:v>
                      </c:pt>
                      <c:pt idx="19">
                        <c:v>6.8972585720000001E-6</c:v>
                      </c:pt>
                      <c:pt idx="20">
                        <c:v>1.8467908379999998E-5</c:v>
                      </c:pt>
                      <c:pt idx="21">
                        <c:v>4.6246837879999998E-5</c:v>
                      </c:pt>
                      <c:pt idx="22" formatCode="General">
                        <c:v>1.087541968E-4</c:v>
                      </c:pt>
                      <c:pt idx="23" formatCode="General">
                        <c:v>2.410435554E-4</c:v>
                      </c:pt>
                      <c:pt idx="24" formatCode="General">
                        <c:v>5.0523772369999995E-4</c:v>
                      </c:pt>
                      <c:pt idx="25" formatCode="General">
                        <c:v>1.0046700480000001E-3</c:v>
                      </c:pt>
                      <c:pt idx="26" formatCode="General">
                        <c:v>1.9009914249999999E-3</c:v>
                      </c:pt>
                      <c:pt idx="27" formatCode="General">
                        <c:v>3.432402154E-3</c:v>
                      </c:pt>
                      <c:pt idx="28" formatCode="General">
                        <c:v>5.9298602860000001E-3</c:v>
                      </c:pt>
                      <c:pt idx="29" formatCode="General">
                        <c:v>9.8270662130000002E-3</c:v>
                      </c:pt>
                      <c:pt idx="30" formatCode="General">
                        <c:v>1.5659676859999999E-2</c:v>
                      </c:pt>
                      <c:pt idx="31" formatCode="General">
                        <c:v>2.4049874400000001E-2</c:v>
                      </c:pt>
                      <c:pt idx="32" formatCode="General">
                        <c:v>3.5674236710000001E-2</c:v>
                      </c:pt>
                      <c:pt idx="33" formatCode="General">
                        <c:v>5.1215562970000003E-2</c:v>
                      </c:pt>
                      <c:pt idx="34" formatCode="General">
                        <c:v>7.1302488450000007E-2</c:v>
                      </c:pt>
                      <c:pt idx="35" formatCode="General">
                        <c:v>9.6443481740000003E-2</c:v>
                      </c:pt>
                      <c:pt idx="36" formatCode="General">
                        <c:v>0.12696376440000001</c:v>
                      </c:pt>
                      <c:pt idx="37" formatCode="General">
                        <c:v>0.1629538834</c:v>
                      </c:pt>
                      <c:pt idx="38" formatCode="General">
                        <c:v>0.20423774419999999</c:v>
                      </c:pt>
                      <c:pt idx="39" formatCode="General">
                        <c:v>0.25036492939999999</c:v>
                      </c:pt>
                      <c:pt idx="40" formatCode="General">
                        <c:v>0.30062884090000003</c:v>
                      </c:pt>
                      <c:pt idx="41" formatCode="General">
                        <c:v>0.35410872100000002</c:v>
                      </c:pt>
                      <c:pt idx="42" formatCode="General">
                        <c:v>0.4097299874</c:v>
                      </c:pt>
                      <c:pt idx="43" formatCode="General">
                        <c:v>0.4663359225</c:v>
                      </c:pt>
                      <c:pt idx="44" formatCode="General">
                        <c:v>0.52276235820000005</c:v>
                      </c:pt>
                      <c:pt idx="45" formatCode="General">
                        <c:v>0.57790744299999997</c:v>
                      </c:pt>
                      <c:pt idx="46" formatCode="General">
                        <c:v>0.63079047200000005</c:v>
                      </c:pt>
                      <c:pt idx="47" formatCode="General">
                        <c:v>0.68059527870000003</c:v>
                      </c:pt>
                      <c:pt idx="48" formatCode="General">
                        <c:v>0.72669649120000002</c:v>
                      </c:pt>
                      <c:pt idx="49" formatCode="General">
                        <c:v>0.76866871120000002</c:v>
                      </c:pt>
                      <c:pt idx="50" formatCode="General">
                        <c:v>0.80628055330000004</c:v>
                      </c:pt>
                      <c:pt idx="51" formatCode="General">
                        <c:v>0.83947670460000001</c:v>
                      </c:pt>
                      <c:pt idx="52" formatCode="General">
                        <c:v>0.8683521152</c:v>
                      </c:pt>
                      <c:pt idx="53" formatCode="General">
                        <c:v>0.8931206465</c:v>
                      </c:pt>
                      <c:pt idx="54" formatCode="General">
                        <c:v>0.91408371929999999</c:v>
                      </c:pt>
                      <c:pt idx="55" formatCode="General">
                        <c:v>0.93159919980000006</c:v>
                      </c:pt>
                      <c:pt idx="56" formatCode="General">
                        <c:v>0.94605451819999997</c:v>
                      </c:pt>
                      <c:pt idx="57" formatCode="General">
                        <c:v>0.95784348249999995</c:v>
                      </c:pt>
                      <c:pt idx="58" formatCode="General">
                        <c:v>0.96734899279999997</c:v>
                      </c:pt>
                      <c:pt idx="59" formatCode="General">
                        <c:v>0.97492963079999995</c:v>
                      </c:pt>
                      <c:pt idx="60" formatCode="General">
                        <c:v>0.98091191050000004</c:v>
                      </c:pt>
                      <c:pt idx="61" formatCode="General">
                        <c:v>0.98558527230000004</c:v>
                      </c:pt>
                      <c:pt idx="62" formatCode="General">
                        <c:v>0.98920053240000005</c:v>
                      </c:pt>
                      <c:pt idx="63" formatCode="General">
                        <c:v>0.99197107549999997</c:v>
                      </c:pt>
                      <c:pt idx="64" formatCode="General">
                        <c:v>0.99407511950000005</c:v>
                      </c:pt>
                      <c:pt idx="65" formatCode="General">
                        <c:v>0.99565917250000002</c:v>
                      </c:pt>
                      <c:pt idx="66" formatCode="General">
                        <c:v>0.99684172869999998</c:v>
                      </c:pt>
                      <c:pt idx="67" formatCode="General">
                        <c:v>0.99771749970000001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3-EFF6-4A94-BB90-85D5D0422F7F}"/>
                  </c:ext>
                </c:extLst>
              </c15:ser>
            </c15:filteredScatterSeries>
            <c15:filteredScatterSeries>
              <c15:ser>
                <c:idx val="4"/>
                <c:order val="4"/>
                <c:tx>
                  <c:v>S=0.68; C=0.01; No DIff</c:v>
                </c:tx>
                <c:spPr>
                  <a:ln w="19050" cap="rnd">
                    <a:solidFill>
                      <a:schemeClr val="accent5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5"/>
                    </a:solidFill>
                    <a:ln w="9525">
                      <a:solidFill>
                        <a:schemeClr val="accent5"/>
                      </a:solidFill>
                    </a:ln>
                    <a:effectLst/>
                  </c:spPr>
                </c:marker>
                <c:xVal>
                  <c:numRef>
                    <c:extLst>
                      <c:ext xmlns:c15="http://schemas.microsoft.com/office/drawing/2012/chart" uri="{02D57815-91ED-43cb-92C2-25804820EDAC}">
                        <c15:formulaRef>
                          <c15:sqref>data!$R$4:$R$82</c15:sqref>
                        </c15:formulaRef>
                      </c:ext>
                    </c:extLst>
                    <c:numCache>
                      <c:formatCode>General</c:formatCode>
                      <c:ptCount val="79"/>
                      <c:pt idx="0">
                        <c:v>7.4362747165686249E-2</c:v>
                      </c:pt>
                      <c:pt idx="1">
                        <c:v>0.14872549429509799</c:v>
                      </c:pt>
                      <c:pt idx="2">
                        <c:v>0.22308824146078426</c:v>
                      </c:pt>
                      <c:pt idx="3">
                        <c:v>0.29745098859019597</c:v>
                      </c:pt>
                      <c:pt idx="4">
                        <c:v>0.37181374943137246</c:v>
                      </c:pt>
                      <c:pt idx="5">
                        <c:v>0.44617648292156853</c:v>
                      </c:pt>
                      <c:pt idx="6">
                        <c:v>0.52053921641176459</c:v>
                      </c:pt>
                      <c:pt idx="7">
                        <c:v>0.59490197710784298</c:v>
                      </c:pt>
                      <c:pt idx="8">
                        <c:v>0.66926473780392137</c:v>
                      </c:pt>
                      <c:pt idx="9">
                        <c:v>0.74362749849999976</c:v>
                      </c:pt>
                      <c:pt idx="10">
                        <c:v>0.81799020514705856</c:v>
                      </c:pt>
                      <c:pt idx="11">
                        <c:v>0.89235296584313706</c:v>
                      </c:pt>
                      <c:pt idx="12">
                        <c:v>0.96671567249019574</c:v>
                      </c:pt>
                      <c:pt idx="13">
                        <c:v>1.0410784331862744</c:v>
                      </c:pt>
                      <c:pt idx="14">
                        <c:v>1.1154411938823527</c:v>
                      </c:pt>
                      <c:pt idx="15">
                        <c:v>1.1898039545784311</c:v>
                      </c:pt>
                      <c:pt idx="16">
                        <c:v>1.2641667152745093</c:v>
                      </c:pt>
                      <c:pt idx="17">
                        <c:v>1.3385294756078427</c:v>
                      </c:pt>
                      <c:pt idx="18">
                        <c:v>1.4128922363039211</c:v>
                      </c:pt>
                      <c:pt idx="19">
                        <c:v>1.4872549969999995</c:v>
                      </c:pt>
                      <c:pt idx="20">
                        <c:v>1.5616176495980387</c:v>
                      </c:pt>
                      <c:pt idx="21">
                        <c:v>1.6359804102941171</c:v>
                      </c:pt>
                      <c:pt idx="22">
                        <c:v>1.7103431709901957</c:v>
                      </c:pt>
                      <c:pt idx="23">
                        <c:v>1.7847059316862741</c:v>
                      </c:pt>
                      <c:pt idx="24">
                        <c:v>1.8590685842843131</c:v>
                      </c:pt>
                      <c:pt idx="25">
                        <c:v>1.9334313449803915</c:v>
                      </c:pt>
                      <c:pt idx="26">
                        <c:v>2.0077941056764703</c:v>
                      </c:pt>
                      <c:pt idx="27">
                        <c:v>2.0821568663725487</c:v>
                      </c:pt>
                      <c:pt idx="28">
                        <c:v>2.1565196267058817</c:v>
                      </c:pt>
                      <c:pt idx="29">
                        <c:v>2.2308823874019601</c:v>
                      </c:pt>
                      <c:pt idx="30">
                        <c:v>2.3052451480980385</c:v>
                      </c:pt>
                      <c:pt idx="31">
                        <c:v>2.3796079087941169</c:v>
                      </c:pt>
                      <c:pt idx="32">
                        <c:v>2.4539706694901953</c:v>
                      </c:pt>
                      <c:pt idx="33">
                        <c:v>2.5283334301862741</c:v>
                      </c:pt>
                      <c:pt idx="34">
                        <c:v>2.6026961908823525</c:v>
                      </c:pt>
                      <c:pt idx="35">
                        <c:v>2.6770589515784309</c:v>
                      </c:pt>
                      <c:pt idx="36">
                        <c:v>2.7514217122745093</c:v>
                      </c:pt>
                      <c:pt idx="37">
                        <c:v>2.8257844729705877</c:v>
                      </c:pt>
                      <c:pt idx="38">
                        <c:v>2.900147233666666</c:v>
                      </c:pt>
                      <c:pt idx="39">
                        <c:v>2.974509994362744</c:v>
                      </c:pt>
                      <c:pt idx="40">
                        <c:v>3.0488725384999991</c:v>
                      </c:pt>
                      <c:pt idx="41">
                        <c:v>3.1232352991960775</c:v>
                      </c:pt>
                      <c:pt idx="42">
                        <c:v>3.1975980598921558</c:v>
                      </c:pt>
                      <c:pt idx="43">
                        <c:v>3.2719608205882342</c:v>
                      </c:pt>
                      <c:pt idx="44">
                        <c:v>3.3463235812843126</c:v>
                      </c:pt>
                      <c:pt idx="45">
                        <c:v>3.4206863419803915</c:v>
                      </c:pt>
                      <c:pt idx="46">
                        <c:v>3.4950491026764698</c:v>
                      </c:pt>
                      <c:pt idx="47">
                        <c:v>3.5694118633725482</c:v>
                      </c:pt>
                      <c:pt idx="48">
                        <c:v>3.6437746222549015</c:v>
                      </c:pt>
                      <c:pt idx="49">
                        <c:v>3.7181371678431359</c:v>
                      </c:pt>
                      <c:pt idx="50">
                        <c:v>3.7925001450980385</c:v>
                      </c:pt>
                      <c:pt idx="51">
                        <c:v>3.8668626906862733</c:v>
                      </c:pt>
                      <c:pt idx="52">
                        <c:v>3.9412256679411759</c:v>
                      </c:pt>
                      <c:pt idx="53">
                        <c:v>4.01558820990196</c:v>
                      </c:pt>
                      <c:pt idx="54">
                        <c:v>4.0899511871568617</c:v>
                      </c:pt>
                      <c:pt idx="55">
                        <c:v>4.1643137327450974</c:v>
                      </c:pt>
                      <c:pt idx="56">
                        <c:v>4.2386767099999991</c:v>
                      </c:pt>
                      <c:pt idx="57">
                        <c:v>4.3130392519607827</c:v>
                      </c:pt>
                      <c:pt idx="58">
                        <c:v>4.3874022292156845</c:v>
                      </c:pt>
                      <c:pt idx="59">
                        <c:v>4.4617647748039202</c:v>
                      </c:pt>
                      <c:pt idx="60">
                        <c:v>4.5361277520588219</c:v>
                      </c:pt>
                      <c:pt idx="61">
                        <c:v>4.6104902976470576</c:v>
                      </c:pt>
                      <c:pt idx="62">
                        <c:v>4.6848532749019594</c:v>
                      </c:pt>
                      <c:pt idx="63">
                        <c:v>4.7592158168627439</c:v>
                      </c:pt>
                      <c:pt idx="64">
                        <c:v>4.8335783624509787</c:v>
                      </c:pt>
                      <c:pt idx="65">
                        <c:v>4.9079413397058804</c:v>
                      </c:pt>
                      <c:pt idx="66">
                        <c:v>4.9823038852941162</c:v>
                      </c:pt>
                      <c:pt idx="67">
                        <c:v>5.0566668589215675</c:v>
                      </c:pt>
                      <c:pt idx="68">
                        <c:v>5.1310294045098024</c:v>
                      </c:pt>
                      <c:pt idx="69">
                        <c:v>5.205392381764705</c:v>
                      </c:pt>
                      <c:pt idx="70">
                        <c:v>5.2797549273529398</c:v>
                      </c:pt>
                      <c:pt idx="71">
                        <c:v>5.3541179046078424</c:v>
                      </c:pt>
                      <c:pt idx="72">
                        <c:v>5.428480446568626</c:v>
                      </c:pt>
                      <c:pt idx="73">
                        <c:v>5.5028434238235278</c:v>
                      </c:pt>
                      <c:pt idx="74">
                        <c:v>5.5772059694117635</c:v>
                      </c:pt>
                      <c:pt idx="75">
                        <c:v>5.6515689466666652</c:v>
                      </c:pt>
                      <c:pt idx="76">
                        <c:v>5.7259314886274497</c:v>
                      </c:pt>
                      <c:pt idx="77">
                        <c:v>5.8002944658823514</c:v>
                      </c:pt>
                      <c:pt idx="78">
                        <c:v>5.8746570114705872</c:v>
                      </c:pt>
                    </c:numCache>
                  </c:numRef>
                </c:xVal>
                <c:yVal>
                  <c:numRef>
                    <c:extLst>
                      <c:ext xmlns:c15="http://schemas.microsoft.com/office/drawing/2012/chart" uri="{02D57815-91ED-43cb-92C2-25804820EDAC}">
                        <c15:formulaRef>
                          <c15:sqref>data!$S$4:$S$82</c15:sqref>
                        </c15:formulaRef>
                      </c:ext>
                    </c:extLst>
                    <c:numCache>
                      <c:formatCode>0.00E+00</c:formatCode>
                      <c:ptCount val="79"/>
                      <c:pt idx="0">
                        <c:v>-1.1955994459999999E-16</c:v>
                      </c:pt>
                      <c:pt idx="1">
                        <c:v>-3.9155186560000003E-17</c:v>
                      </c:pt>
                      <c:pt idx="2">
                        <c:v>1.3950049250000001E-15</c:v>
                      </c:pt>
                      <c:pt idx="3">
                        <c:v>9.6547017610000005E-15</c:v>
                      </c:pt>
                      <c:pt idx="4">
                        <c:v>3.9761186830000002E-14</c:v>
                      </c:pt>
                      <c:pt idx="5">
                        <c:v>1.2439505530000001E-13</c:v>
                      </c:pt>
                      <c:pt idx="6">
                        <c:v>3.2569156790000002E-13</c:v>
                      </c:pt>
                      <c:pt idx="7">
                        <c:v>7.6330939180000002E-13</c:v>
                      </c:pt>
                      <c:pt idx="8">
                        <c:v>1.64415378E-12</c:v>
                      </c:pt>
                      <c:pt idx="9">
                        <c:v>3.2445897099999999E-12</c:v>
                      </c:pt>
                      <c:pt idx="10">
                        <c:v>5.8039029310000002E-12</c:v>
                      </c:pt>
                      <c:pt idx="11">
                        <c:v>9.8707543870000002E-12</c:v>
                      </c:pt>
                      <c:pt idx="12">
                        <c:v>1.5763430489999999E-11</c:v>
                      </c:pt>
                      <c:pt idx="13">
                        <c:v>2.3062982079999999E-11</c:v>
                      </c:pt>
                      <c:pt idx="14">
                        <c:v>4.0933929859999999E-11</c:v>
                      </c:pt>
                      <c:pt idx="15">
                        <c:v>7.5649292390000004E-11</c:v>
                      </c:pt>
                      <c:pt idx="16">
                        <c:v>1.312796677E-10</c:v>
                      </c:pt>
                      <c:pt idx="17">
                        <c:v>3.5009400930000001E-10</c:v>
                      </c:pt>
                      <c:pt idx="18">
                        <c:v>6.1314525679999997E-10</c:v>
                      </c:pt>
                      <c:pt idx="19">
                        <c:v>9.1899715619999999E-10</c:v>
                      </c:pt>
                      <c:pt idx="20">
                        <c:v>1.3523374639999999E-9</c:v>
                      </c:pt>
                      <c:pt idx="21">
                        <c:v>2.851411773E-9</c:v>
                      </c:pt>
                      <c:pt idx="22">
                        <c:v>9.6341583600000003E-9</c:v>
                      </c:pt>
                      <c:pt idx="23">
                        <c:v>4.0887105259999997E-8</c:v>
                      </c:pt>
                      <c:pt idx="24">
                        <c:v>1.5900450019999999E-7</c:v>
                      </c:pt>
                      <c:pt idx="25">
                        <c:v>5.2402543819999997E-7</c:v>
                      </c:pt>
                      <c:pt idx="26">
                        <c:v>1.5574755709999999E-6</c:v>
                      </c:pt>
                      <c:pt idx="27">
                        <c:v>4.2767001099999998E-6</c:v>
                      </c:pt>
                      <c:pt idx="28">
                        <c:v>1.0973260030000001E-5</c:v>
                      </c:pt>
                      <c:pt idx="29">
                        <c:v>2.6488711229999999E-5</c:v>
                      </c:pt>
                      <c:pt idx="30">
                        <c:v>6.031597877E-5</c:v>
                      </c:pt>
                      <c:pt idx="31" formatCode="General">
                        <c:v>1.3012072299999999E-4</c:v>
                      </c:pt>
                      <c:pt idx="32" formatCode="General">
                        <c:v>2.6681891180000002E-4</c:v>
                      </c:pt>
                      <c:pt idx="33" formatCode="General">
                        <c:v>5.2154500739999999E-4</c:v>
                      </c:pt>
                      <c:pt idx="34" formatCode="General">
                        <c:v>9.7449909660000001E-4</c:v>
                      </c:pt>
                      <c:pt idx="35" formatCode="General">
                        <c:v>1.744768233E-3</c:v>
                      </c:pt>
                      <c:pt idx="36" formatCode="General">
                        <c:v>3.0008482279999999E-3</c:v>
                      </c:pt>
                      <c:pt idx="37" formatCode="General">
                        <c:v>4.9695922060000002E-3</c:v>
                      </c:pt>
                      <c:pt idx="38" formatCode="General">
                        <c:v>7.9419240359999994E-3</c:v>
                      </c:pt>
                      <c:pt idx="39" formatCode="General">
                        <c:v>1.2273238969999999E-2</c:v>
                      </c:pt>
                      <c:pt idx="40" formatCode="General">
                        <c:v>1.837671548E-2</c:v>
                      </c:pt>
                      <c:pt idx="41" formatCode="General">
                        <c:v>2.6708494869999998E-2</c:v>
                      </c:pt>
                      <c:pt idx="42" formatCode="General">
                        <c:v>3.7744697180000002E-2</c:v>
                      </c:pt>
                      <c:pt idx="43" formatCode="General">
                        <c:v>5.1951456819999998E-2</c:v>
                      </c:pt>
                      <c:pt idx="44" formatCode="General">
                        <c:v>6.9750361139999995E-2</c:v>
                      </c:pt>
                      <c:pt idx="45" formatCode="General">
                        <c:v>9.148256481E-2</c:v>
                      </c:pt>
                      <c:pt idx="46" formatCode="General">
                        <c:v>0.11737534400000001</c:v>
                      </c:pt>
                      <c:pt idx="47" formatCode="General">
                        <c:v>0.1475148201</c:v>
                      </c:pt>
                      <c:pt idx="48" formatCode="General">
                        <c:v>0.1818279773</c:v>
                      </c:pt>
                      <c:pt idx="49" formatCode="General">
                        <c:v>0.2200759947</c:v>
                      </c:pt>
                      <c:pt idx="50" formatCode="General">
                        <c:v>0.26186010240000002</c:v>
                      </c:pt>
                      <c:pt idx="51" formatCode="General">
                        <c:v>0.30663830040000001</c:v>
                      </c:pt>
                      <c:pt idx="52" formatCode="General">
                        <c:v>0.35375285150000002</c:v>
                      </c:pt>
                      <c:pt idx="53" formatCode="General">
                        <c:v>0.40246453879999999</c:v>
                      </c:pt>
                      <c:pt idx="54" formatCode="General">
                        <c:v>0.45199087259999998</c:v>
                      </c:pt>
                      <c:pt idx="55" formatCode="General">
                        <c:v>0.50154507159999995</c:v>
                      </c:pt>
                      <c:pt idx="56" formatCode="General">
                        <c:v>0.55037266019999997</c:v>
                      </c:pt>
                      <c:pt idx="57" formatCode="General">
                        <c:v>0.5977828503</c:v>
                      </c:pt>
                      <c:pt idx="58" formatCode="General">
                        <c:v>0.64317333700000001</c:v>
                      </c:pt>
                      <c:pt idx="59" formatCode="General">
                        <c:v>0.68604773279999998</c:v>
                      </c:pt>
                      <c:pt idx="60" formatCode="General">
                        <c:v>0.72602462769999998</c:v>
                      </c:pt>
                      <c:pt idx="61" formatCode="General">
                        <c:v>0.76283943649999997</c:v>
                      </c:pt>
                      <c:pt idx="62" formatCode="General">
                        <c:v>0.79634010789999998</c:v>
                      </c:pt>
                      <c:pt idx="63" formatCode="General">
                        <c:v>0.82647728919999996</c:v>
                      </c:pt>
                      <c:pt idx="64" formatCode="General">
                        <c:v>0.85329157109999998</c:v>
                      </c:pt>
                      <c:pt idx="65" formatCode="General">
                        <c:v>0.87689757349999997</c:v>
                      </c:pt>
                      <c:pt idx="66" formatCode="General">
                        <c:v>0.89746820930000004</c:v>
                      </c:pt>
                      <c:pt idx="67" formatCode="General">
                        <c:v>0.91521865130000002</c:v>
                      </c:pt>
                      <c:pt idx="68" formatCode="General">
                        <c:v>0.93039125199999995</c:v>
                      </c:pt>
                      <c:pt idx="69" formatCode="General">
                        <c:v>0.94324278829999997</c:v>
                      </c:pt>
                      <c:pt idx="70" formatCode="General">
                        <c:v>0.95403289790000001</c:v>
                      </c:pt>
                      <c:pt idx="71" formatCode="General">
                        <c:v>0.96301615240000005</c:v>
                      </c:pt>
                      <c:pt idx="72" formatCode="General">
                        <c:v>0.97043412920000005</c:v>
                      </c:pt>
                      <c:pt idx="73" formatCode="General">
                        <c:v>0.97651153800000001</c:v>
                      </c:pt>
                      <c:pt idx="74" formatCode="General">
                        <c:v>0.9814528227</c:v>
                      </c:pt>
                      <c:pt idx="75" formatCode="General">
                        <c:v>0.98544096950000004</c:v>
                      </c:pt>
                      <c:pt idx="76" formatCode="General">
                        <c:v>0.98863708969999997</c:v>
                      </c:pt>
                      <c:pt idx="77" formatCode="General">
                        <c:v>0.99118101599999997</c:v>
                      </c:pt>
                      <c:pt idx="78" formatCode="General">
                        <c:v>0.99319237469999999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4-EFF6-4A94-BB90-85D5D0422F7F}"/>
                  </c:ext>
                </c:extLst>
              </c15:ser>
            </c15:filteredScatterSeries>
            <c15:filteredScatterSeries>
              <c15:ser>
                <c:idx val="5"/>
                <c:order val="5"/>
                <c:tx>
                  <c:v>S=0.68; C=0.01</c:v>
                </c:tx>
                <c:spPr>
                  <a:ln w="19050" cap="rnd">
                    <a:solidFill>
                      <a:schemeClr val="accent6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6"/>
                    </a:solidFill>
                    <a:ln w="9525">
                      <a:solidFill>
                        <a:schemeClr val="accent6"/>
                      </a:solidFill>
                    </a:ln>
                    <a:effectLst/>
                  </c:spPr>
                </c:marker>
                <c:xVal>
                  <c:numRef>
                    <c:extLst>
                      <c:ext xmlns:c15="http://schemas.microsoft.com/office/drawing/2012/chart" uri="{02D57815-91ED-43cb-92C2-25804820EDAC}">
                        <c15:formulaRef>
                          <c15:sqref>data!$V$4:$V$97</c15:sqref>
                        </c15:formulaRef>
                      </c:ext>
                    </c:extLst>
                    <c:numCache>
                      <c:formatCode>General</c:formatCode>
                      <c:ptCount val="94"/>
                      <c:pt idx="0">
                        <c:v>7.4362747165686249E-2</c:v>
                      </c:pt>
                      <c:pt idx="1">
                        <c:v>0.14872549429509799</c:v>
                      </c:pt>
                      <c:pt idx="2">
                        <c:v>0.22308824146078426</c:v>
                      </c:pt>
                      <c:pt idx="3">
                        <c:v>0.29745098859019597</c:v>
                      </c:pt>
                      <c:pt idx="4">
                        <c:v>0.37181374943137246</c:v>
                      </c:pt>
                      <c:pt idx="5">
                        <c:v>0.44617648292156853</c:v>
                      </c:pt>
                      <c:pt idx="6">
                        <c:v>0.52053921641176459</c:v>
                      </c:pt>
                      <c:pt idx="7">
                        <c:v>0.59490197710784298</c:v>
                      </c:pt>
                      <c:pt idx="8">
                        <c:v>0.66926473780392137</c:v>
                      </c:pt>
                      <c:pt idx="9">
                        <c:v>0.74362749849999976</c:v>
                      </c:pt>
                      <c:pt idx="10">
                        <c:v>0.81799020514705856</c:v>
                      </c:pt>
                      <c:pt idx="11">
                        <c:v>0.89235296584313706</c:v>
                      </c:pt>
                      <c:pt idx="12">
                        <c:v>0.96671567249019574</c:v>
                      </c:pt>
                      <c:pt idx="13">
                        <c:v>1.0410784331862744</c:v>
                      </c:pt>
                      <c:pt idx="14">
                        <c:v>1.1154411938823527</c:v>
                      </c:pt>
                      <c:pt idx="15">
                        <c:v>1.1898039545784311</c:v>
                      </c:pt>
                      <c:pt idx="16">
                        <c:v>1.2641667152745093</c:v>
                      </c:pt>
                      <c:pt idx="17">
                        <c:v>1.3385294756078427</c:v>
                      </c:pt>
                      <c:pt idx="18">
                        <c:v>1.4128922363039211</c:v>
                      </c:pt>
                      <c:pt idx="19">
                        <c:v>1.4872549969999995</c:v>
                      </c:pt>
                      <c:pt idx="20">
                        <c:v>1.5616176495980387</c:v>
                      </c:pt>
                      <c:pt idx="21">
                        <c:v>1.6359804102941171</c:v>
                      </c:pt>
                      <c:pt idx="22">
                        <c:v>1.7103431709901957</c:v>
                      </c:pt>
                      <c:pt idx="23">
                        <c:v>1.7847059316862741</c:v>
                      </c:pt>
                      <c:pt idx="24">
                        <c:v>1.8590685842843131</c:v>
                      </c:pt>
                      <c:pt idx="25">
                        <c:v>1.9334313449803915</c:v>
                      </c:pt>
                      <c:pt idx="26">
                        <c:v>2.0077941056764703</c:v>
                      </c:pt>
                      <c:pt idx="27">
                        <c:v>2.0821568663725487</c:v>
                      </c:pt>
                      <c:pt idx="28">
                        <c:v>2.1565196267058817</c:v>
                      </c:pt>
                      <c:pt idx="29">
                        <c:v>2.2308823874019601</c:v>
                      </c:pt>
                      <c:pt idx="30">
                        <c:v>2.3052451480980385</c:v>
                      </c:pt>
                      <c:pt idx="31">
                        <c:v>2.3796079087941169</c:v>
                      </c:pt>
                      <c:pt idx="32">
                        <c:v>2.4539706694901953</c:v>
                      </c:pt>
                      <c:pt idx="33">
                        <c:v>2.5283334301862741</c:v>
                      </c:pt>
                      <c:pt idx="34">
                        <c:v>2.6026961908823525</c:v>
                      </c:pt>
                      <c:pt idx="35">
                        <c:v>2.6770589515784309</c:v>
                      </c:pt>
                      <c:pt idx="36">
                        <c:v>2.7514217122745093</c:v>
                      </c:pt>
                      <c:pt idx="37">
                        <c:v>2.8257844729705877</c:v>
                      </c:pt>
                      <c:pt idx="38">
                        <c:v>2.900147233666666</c:v>
                      </c:pt>
                      <c:pt idx="39">
                        <c:v>2.974509994362744</c:v>
                      </c:pt>
                      <c:pt idx="40">
                        <c:v>3.0488725384999991</c:v>
                      </c:pt>
                      <c:pt idx="41">
                        <c:v>3.1232352991960775</c:v>
                      </c:pt>
                      <c:pt idx="42">
                        <c:v>3.1975980598921558</c:v>
                      </c:pt>
                      <c:pt idx="43">
                        <c:v>3.2719608205882342</c:v>
                      </c:pt>
                      <c:pt idx="44">
                        <c:v>3.3463235812843126</c:v>
                      </c:pt>
                      <c:pt idx="45">
                        <c:v>3.4206863419803915</c:v>
                      </c:pt>
                      <c:pt idx="46">
                        <c:v>3.4950491026764698</c:v>
                      </c:pt>
                      <c:pt idx="47">
                        <c:v>3.5694118633725482</c:v>
                      </c:pt>
                      <c:pt idx="48">
                        <c:v>3.6437746222549015</c:v>
                      </c:pt>
                      <c:pt idx="49">
                        <c:v>3.7181371678431359</c:v>
                      </c:pt>
                      <c:pt idx="50">
                        <c:v>3.7925001450980385</c:v>
                      </c:pt>
                      <c:pt idx="51">
                        <c:v>3.8668626906862733</c:v>
                      </c:pt>
                      <c:pt idx="52">
                        <c:v>3.9412256679411759</c:v>
                      </c:pt>
                      <c:pt idx="53">
                        <c:v>4.01558820990196</c:v>
                      </c:pt>
                      <c:pt idx="54">
                        <c:v>4.0899511871568617</c:v>
                      </c:pt>
                      <c:pt idx="55">
                        <c:v>4.1643137327450974</c:v>
                      </c:pt>
                      <c:pt idx="56">
                        <c:v>4.2386767099999991</c:v>
                      </c:pt>
                      <c:pt idx="57">
                        <c:v>4.3130392519607827</c:v>
                      </c:pt>
                      <c:pt idx="58">
                        <c:v>4.3874022292156845</c:v>
                      </c:pt>
                      <c:pt idx="59">
                        <c:v>4.4617647748039202</c:v>
                      </c:pt>
                      <c:pt idx="60">
                        <c:v>4.5361277520588219</c:v>
                      </c:pt>
                      <c:pt idx="61">
                        <c:v>4.6104902976470576</c:v>
                      </c:pt>
                      <c:pt idx="62">
                        <c:v>4.6848532749019594</c:v>
                      </c:pt>
                      <c:pt idx="63">
                        <c:v>4.7592158168627439</c:v>
                      </c:pt>
                      <c:pt idx="64">
                        <c:v>4.8335783624509787</c:v>
                      </c:pt>
                      <c:pt idx="65">
                        <c:v>4.9079413397058804</c:v>
                      </c:pt>
                      <c:pt idx="66">
                        <c:v>4.9823038852941162</c:v>
                      </c:pt>
                      <c:pt idx="67">
                        <c:v>5.0566668589215675</c:v>
                      </c:pt>
                      <c:pt idx="68">
                        <c:v>5.1310294045098024</c:v>
                      </c:pt>
                      <c:pt idx="69">
                        <c:v>5.205392381764705</c:v>
                      </c:pt>
                      <c:pt idx="70">
                        <c:v>5.2797549273529398</c:v>
                      </c:pt>
                      <c:pt idx="71">
                        <c:v>5.3541179046078424</c:v>
                      </c:pt>
                      <c:pt idx="72">
                        <c:v>5.428480446568626</c:v>
                      </c:pt>
                      <c:pt idx="73">
                        <c:v>5.5028434238235278</c:v>
                      </c:pt>
                      <c:pt idx="74">
                        <c:v>5.5772059694117635</c:v>
                      </c:pt>
                      <c:pt idx="75">
                        <c:v>5.6515689466666652</c:v>
                      </c:pt>
                      <c:pt idx="76">
                        <c:v>5.7259314886274497</c:v>
                      </c:pt>
                      <c:pt idx="77">
                        <c:v>5.8002944658823514</c:v>
                      </c:pt>
                      <c:pt idx="78">
                        <c:v>5.8746570114705872</c:v>
                      </c:pt>
                      <c:pt idx="79">
                        <c:v>5.949019988725488</c:v>
                      </c:pt>
                      <c:pt idx="80">
                        <c:v>6.0233825343137237</c:v>
                      </c:pt>
                      <c:pt idx="81">
                        <c:v>6.0977450762745082</c:v>
                      </c:pt>
                      <c:pt idx="82">
                        <c:v>6.1721080535294099</c:v>
                      </c:pt>
                      <c:pt idx="83">
                        <c:v>6.2464705991176457</c:v>
                      </c:pt>
                      <c:pt idx="84">
                        <c:v>6.3208335763725474</c:v>
                      </c:pt>
                      <c:pt idx="85">
                        <c:v>6.395196118333331</c:v>
                      </c:pt>
                      <c:pt idx="86">
                        <c:v>6.4695590955882336</c:v>
                      </c:pt>
                      <c:pt idx="87">
                        <c:v>6.5439216411764685</c:v>
                      </c:pt>
                      <c:pt idx="88">
                        <c:v>6.6182846184313711</c:v>
                      </c:pt>
                      <c:pt idx="89">
                        <c:v>6.6926471640196059</c:v>
                      </c:pt>
                      <c:pt idx="90">
                        <c:v>6.7670101412745085</c:v>
                      </c:pt>
                      <c:pt idx="91">
                        <c:v>6.841372683235293</c:v>
                      </c:pt>
                      <c:pt idx="92">
                        <c:v>6.9157356604901947</c:v>
                      </c:pt>
                      <c:pt idx="93">
                        <c:v>7.3455885799019596</c:v>
                      </c:pt>
                    </c:numCache>
                  </c:numRef>
                </c:xVal>
                <c:yVal>
                  <c:numRef>
                    <c:extLst>
                      <c:ext xmlns:c15="http://schemas.microsoft.com/office/drawing/2012/chart" uri="{02D57815-91ED-43cb-92C2-25804820EDAC}">
                        <c15:formulaRef>
                          <c15:sqref>data!$W$4:$W$97</c15:sqref>
                        </c15:formulaRef>
                      </c:ext>
                    </c:extLst>
                    <c:numCache>
                      <c:formatCode>0.00E+00</c:formatCode>
                      <c:ptCount val="94"/>
                      <c:pt idx="0">
                        <c:v>7.4514222920000003E-13</c:v>
                      </c:pt>
                      <c:pt idx="1">
                        <c:v>9.8111987279999992E-12</c:v>
                      </c:pt>
                      <c:pt idx="2">
                        <c:v>6.9118342990000003E-11</c:v>
                      </c:pt>
                      <c:pt idx="3">
                        <c:v>3.9673800359999999E-10</c:v>
                      </c:pt>
                      <c:pt idx="4">
                        <c:v>2.0971946399999999E-9</c:v>
                      </c:pt>
                      <c:pt idx="5">
                        <c:v>9.2521901250000005E-9</c:v>
                      </c:pt>
                      <c:pt idx="6">
                        <c:v>3.4982747369999997E-8</c:v>
                      </c:pt>
                      <c:pt idx="7">
                        <c:v>1.163191143E-7</c:v>
                      </c:pt>
                      <c:pt idx="8">
                        <c:v>3.4689725230000001E-7</c:v>
                      </c:pt>
                      <c:pt idx="9">
                        <c:v>9.4212401789999996E-7</c:v>
                      </c:pt>
                      <c:pt idx="10">
                        <c:v>2.3582301759999999E-6</c:v>
                      </c:pt>
                      <c:pt idx="11">
                        <c:v>5.4933989299999999E-6</c:v>
                      </c:pt>
                      <c:pt idx="12">
                        <c:v>1.200413499E-5</c:v>
                      </c:pt>
                      <c:pt idx="13">
                        <c:v>2.4771083190000001E-5</c:v>
                      </c:pt>
                      <c:pt idx="14">
                        <c:v>4.8543326560000001E-5</c:v>
                      </c:pt>
                      <c:pt idx="15">
                        <c:v>9.0778215959999995E-5</c:v>
                      </c:pt>
                      <c:pt idx="16" formatCode="General">
                        <c:v>1.6267360479999999E-4</c:v>
                      </c:pt>
                      <c:pt idx="17" formatCode="General">
                        <c:v>2.8036383450000003E-4</c:v>
                      </c:pt>
                      <c:pt idx="18" formatCode="General">
                        <c:v>4.6622153599999998E-4</c:v>
                      </c:pt>
                      <c:pt idx="19" formatCode="General">
                        <c:v>7.5017951890000002E-4</c:v>
                      </c:pt>
                      <c:pt idx="20" formatCode="General">
                        <c:v>1.1709638639999999E-3</c:v>
                      </c:pt>
                      <c:pt idx="21" formatCode="General">
                        <c:v>1.7771152780000001E-3</c:v>
                      </c:pt>
                      <c:pt idx="22" formatCode="General">
                        <c:v>2.627675189E-3</c:v>
                      </c:pt>
                      <c:pt idx="23" formatCode="General">
                        <c:v>3.7924230559999998E-3</c:v>
                      </c:pt>
                      <c:pt idx="24" formatCode="General">
                        <c:v>5.3515769539999999E-3</c:v>
                      </c:pt>
                      <c:pt idx="25" formatCode="General">
                        <c:v>7.3949047360000004E-3</c:v>
                      </c:pt>
                      <c:pt idx="26" formatCode="General">
                        <c:v>1.002025604E-2</c:v>
                      </c:pt>
                      <c:pt idx="27" formatCode="General">
                        <c:v>1.3331404890000001E-2</c:v>
                      </c:pt>
                      <c:pt idx="28" formatCode="General">
                        <c:v>1.7435638230000002E-2</c:v>
                      </c:pt>
                      <c:pt idx="29" formatCode="General">
                        <c:v>2.2440683100000001E-2</c:v>
                      </c:pt>
                      <c:pt idx="30" formatCode="General">
                        <c:v>2.8451714659999999E-2</c:v>
                      </c:pt>
                      <c:pt idx="31" formatCode="General">
                        <c:v>3.5567820069999999E-2</c:v>
                      </c:pt>
                      <c:pt idx="32" formatCode="General">
                        <c:v>4.3878946449999998E-2</c:v>
                      </c:pt>
                      <c:pt idx="33" formatCode="General">
                        <c:v>5.3462874139999998E-2</c:v>
                      </c:pt>
                      <c:pt idx="34" formatCode="General">
                        <c:v>6.4382597799999997E-2</c:v>
                      </c:pt>
                      <c:pt idx="35" formatCode="General">
                        <c:v>7.6684117319999995E-2</c:v>
                      </c:pt>
                      <c:pt idx="36" formatCode="General">
                        <c:v>9.0394817289999999E-2</c:v>
                      </c:pt>
                      <c:pt idx="37" formatCode="General">
                        <c:v>0.10552243140000001</c:v>
                      </c:pt>
                      <c:pt idx="38" formatCode="General">
                        <c:v>0.1220546141</c:v>
                      </c:pt>
                      <c:pt idx="39" formatCode="General">
                        <c:v>0.13995908200000001</c:v>
                      </c:pt>
                      <c:pt idx="40" formatCode="General">
                        <c:v>0.15918438139999999</c:v>
                      </c:pt>
                      <c:pt idx="41" formatCode="General">
                        <c:v>0.1796610951</c:v>
                      </c:pt>
                      <c:pt idx="42" formatCode="General">
                        <c:v>0.20130351190000001</c:v>
                      </c:pt>
                      <c:pt idx="43" formatCode="General">
                        <c:v>0.22401161489999999</c:v>
                      </c:pt>
                      <c:pt idx="44" formatCode="General">
                        <c:v>0.24767334760000001</c:v>
                      </c:pt>
                      <c:pt idx="45" formatCode="General">
                        <c:v>0.27216696740000001</c:v>
                      </c:pt>
                      <c:pt idx="46" formatCode="General">
                        <c:v>0.29736357930000001</c:v>
                      </c:pt>
                      <c:pt idx="47" formatCode="General">
                        <c:v>0.32312971350000003</c:v>
                      </c:pt>
                      <c:pt idx="48" formatCode="General">
                        <c:v>0.34932938219999998</c:v>
                      </c:pt>
                      <c:pt idx="49" formatCode="General">
                        <c:v>0.37582674620000001</c:v>
                      </c:pt>
                      <c:pt idx="50" formatCode="General">
                        <c:v>0.40248802299999997</c:v>
                      </c:pt>
                      <c:pt idx="51" formatCode="General">
                        <c:v>0.42918330430000001</c:v>
                      </c:pt>
                      <c:pt idx="52" formatCode="General">
                        <c:v>0.45578828449999997</c:v>
                      </c:pt>
                      <c:pt idx="53" formatCode="General">
                        <c:v>0.48218554260000002</c:v>
                      </c:pt>
                      <c:pt idx="54" formatCode="General">
                        <c:v>0.50826573370000006</c:v>
                      </c:pt>
                      <c:pt idx="55" formatCode="General">
                        <c:v>0.53392845389999999</c:v>
                      </c:pt>
                      <c:pt idx="56" formatCode="General">
                        <c:v>0.55908268689999996</c:v>
                      </c:pt>
                      <c:pt idx="57" formatCode="General">
                        <c:v>0.58364742989999996</c:v>
                      </c:pt>
                      <c:pt idx="58" formatCode="General">
                        <c:v>0.60755175350000001</c:v>
                      </c:pt>
                      <c:pt idx="59" formatCode="General">
                        <c:v>0.63073474169999999</c:v>
                      </c:pt>
                      <c:pt idx="60" formatCode="General">
                        <c:v>0.65314543250000001</c:v>
                      </c:pt>
                      <c:pt idx="61" formatCode="General">
                        <c:v>0.67474240060000001</c:v>
                      </c:pt>
                      <c:pt idx="62" formatCode="General">
                        <c:v>0.69549345969999998</c:v>
                      </c:pt>
                      <c:pt idx="63" formatCode="General">
                        <c:v>0.71537506579999999</c:v>
                      </c:pt>
                      <c:pt idx="64" formatCode="General">
                        <c:v>0.7343716025</c:v>
                      </c:pt>
                      <c:pt idx="65" formatCode="General">
                        <c:v>0.75247502330000005</c:v>
                      </c:pt>
                      <c:pt idx="66" formatCode="General">
                        <c:v>0.76968407630000002</c:v>
                      </c:pt>
                      <c:pt idx="67" formatCode="General">
                        <c:v>0.78600347039999996</c:v>
                      </c:pt>
                      <c:pt idx="68" formatCode="General">
                        <c:v>0.80144345760000002</c:v>
                      </c:pt>
                      <c:pt idx="69" formatCode="General">
                        <c:v>0.816018939</c:v>
                      </c:pt>
                      <c:pt idx="70" formatCode="General">
                        <c:v>0.82974892850000004</c:v>
                      </c:pt>
                      <c:pt idx="71" formatCode="General">
                        <c:v>0.84265595670000004</c:v>
                      </c:pt>
                      <c:pt idx="72" formatCode="General">
                        <c:v>0.8547653556</c:v>
                      </c:pt>
                      <c:pt idx="73" formatCode="General">
                        <c:v>0.86610484119999998</c:v>
                      </c:pt>
                      <c:pt idx="74" formatCode="General">
                        <c:v>0.87670397759999996</c:v>
                      </c:pt>
                      <c:pt idx="75" formatCode="General">
                        <c:v>0.88659363989999995</c:v>
                      </c:pt>
                      <c:pt idx="76" formatCode="General">
                        <c:v>0.89580571649999996</c:v>
                      </c:pt>
                      <c:pt idx="77" formatCode="General">
                        <c:v>0.9043726325</c:v>
                      </c:pt>
                      <c:pt idx="78" formatCode="General">
                        <c:v>0.91232699159999997</c:v>
                      </c:pt>
                      <c:pt idx="79" formatCode="General">
                        <c:v>0.91970139740000001</c:v>
                      </c:pt>
                      <c:pt idx="80" formatCode="General">
                        <c:v>0.92652815580000003</c:v>
                      </c:pt>
                      <c:pt idx="81" formatCode="General">
                        <c:v>0.93283903599999995</c:v>
                      </c:pt>
                      <c:pt idx="82" formatCode="General">
                        <c:v>0.93866509200000003</c:v>
                      </c:pt>
                      <c:pt idx="83" formatCode="General">
                        <c:v>0.9440364242</c:v>
                      </c:pt>
                      <c:pt idx="84" formatCode="General">
                        <c:v>0.94898235799999997</c:v>
                      </c:pt>
                      <c:pt idx="85" formatCode="General">
                        <c:v>0.95353084799999999</c:v>
                      </c:pt>
                      <c:pt idx="86" formatCode="General">
                        <c:v>0.95770907400000005</c:v>
                      </c:pt>
                      <c:pt idx="87" formatCode="General">
                        <c:v>0.9615426064</c:v>
                      </c:pt>
                      <c:pt idx="88" formatCode="General">
                        <c:v>0.96505612129999996</c:v>
                      </c:pt>
                      <c:pt idx="89" formatCode="General">
                        <c:v>0.96827280520000003</c:v>
                      </c:pt>
                      <c:pt idx="90" formatCode="General">
                        <c:v>0.9712147713</c:v>
                      </c:pt>
                      <c:pt idx="91" formatCode="General">
                        <c:v>0.97390276190000002</c:v>
                      </c:pt>
                      <c:pt idx="92" formatCode="General">
                        <c:v>0.97635626789999996</c:v>
                      </c:pt>
                      <c:pt idx="93" formatCode="General">
                        <c:v>0.98536634450000005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6-EFF6-4A94-BB90-85D5D0422F7F}"/>
                  </c:ext>
                </c:extLst>
              </c15:ser>
            </c15:filteredScatterSeries>
            <c15:filteredScatterSeries>
              <c15:ser>
                <c:idx val="6"/>
                <c:order val="6"/>
                <c:tx>
                  <c:v>S=0.68; C=0.1</c:v>
                </c:tx>
                <c:spPr>
                  <a:ln w="19050" cap="rnd">
                    <a:solidFill>
                      <a:schemeClr val="accent1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1">
                        <a:lumMod val="60000"/>
                      </a:schemeClr>
                    </a:solidFill>
                    <a:ln w="9525">
                      <a:solidFill>
                        <a:schemeClr val="accent1">
                          <a:lumMod val="60000"/>
                        </a:schemeClr>
                      </a:solidFill>
                    </a:ln>
                    <a:effectLst/>
                  </c:spPr>
                </c:marker>
                <c:xVal>
                  <c:numRef>
                    <c:extLst>
                      <c:ext xmlns:c15="http://schemas.microsoft.com/office/drawing/2012/chart" uri="{02D57815-91ED-43cb-92C2-25804820EDAC}">
                        <c15:formulaRef>
                          <c15:sqref>data!$Z$4:$Z$97</c15:sqref>
                        </c15:formulaRef>
                      </c:ext>
                    </c:extLst>
                    <c:numCache>
                      <c:formatCode>General</c:formatCode>
                      <c:ptCount val="94"/>
                      <c:pt idx="0">
                        <c:v>7.4362747165686249E-2</c:v>
                      </c:pt>
                      <c:pt idx="1">
                        <c:v>0.14872549429509799</c:v>
                      </c:pt>
                      <c:pt idx="2">
                        <c:v>0.22308824146078426</c:v>
                      </c:pt>
                      <c:pt idx="3">
                        <c:v>0.29745098859019597</c:v>
                      </c:pt>
                      <c:pt idx="4">
                        <c:v>0.37181374943137246</c:v>
                      </c:pt>
                      <c:pt idx="5">
                        <c:v>0.44617648292156853</c:v>
                      </c:pt>
                      <c:pt idx="6">
                        <c:v>0.52053921641176459</c:v>
                      </c:pt>
                      <c:pt idx="7">
                        <c:v>0.59490197710784298</c:v>
                      </c:pt>
                      <c:pt idx="8">
                        <c:v>0.66926473780392137</c:v>
                      </c:pt>
                      <c:pt idx="9">
                        <c:v>0.74362749849999976</c:v>
                      </c:pt>
                      <c:pt idx="10">
                        <c:v>0.81799020514705856</c:v>
                      </c:pt>
                      <c:pt idx="11">
                        <c:v>0.89235296584313706</c:v>
                      </c:pt>
                      <c:pt idx="12">
                        <c:v>0.96671567249019574</c:v>
                      </c:pt>
                      <c:pt idx="13">
                        <c:v>1.0410784331862744</c:v>
                      </c:pt>
                      <c:pt idx="14">
                        <c:v>1.1154411938823527</c:v>
                      </c:pt>
                      <c:pt idx="15">
                        <c:v>1.1898039545784311</c:v>
                      </c:pt>
                      <c:pt idx="16">
                        <c:v>1.2641667152745093</c:v>
                      </c:pt>
                      <c:pt idx="17">
                        <c:v>1.3385294756078427</c:v>
                      </c:pt>
                      <c:pt idx="18">
                        <c:v>1.4128922363039211</c:v>
                      </c:pt>
                      <c:pt idx="19">
                        <c:v>1.4872549969999995</c:v>
                      </c:pt>
                      <c:pt idx="20">
                        <c:v>1.5616176495980387</c:v>
                      </c:pt>
                      <c:pt idx="21">
                        <c:v>1.6359804102941171</c:v>
                      </c:pt>
                      <c:pt idx="22">
                        <c:v>1.7103431709901957</c:v>
                      </c:pt>
                      <c:pt idx="23">
                        <c:v>1.7847059316862741</c:v>
                      </c:pt>
                      <c:pt idx="24">
                        <c:v>1.8590685842843131</c:v>
                      </c:pt>
                      <c:pt idx="25">
                        <c:v>1.9334313449803915</c:v>
                      </c:pt>
                      <c:pt idx="26">
                        <c:v>2.0077941056764703</c:v>
                      </c:pt>
                      <c:pt idx="27">
                        <c:v>2.0821568663725487</c:v>
                      </c:pt>
                      <c:pt idx="28">
                        <c:v>2.1565196267058817</c:v>
                      </c:pt>
                      <c:pt idx="29">
                        <c:v>2.2308823874019601</c:v>
                      </c:pt>
                      <c:pt idx="30">
                        <c:v>2.3052451480980385</c:v>
                      </c:pt>
                      <c:pt idx="31">
                        <c:v>2.3796079087941169</c:v>
                      </c:pt>
                      <c:pt idx="32">
                        <c:v>2.4539706694901953</c:v>
                      </c:pt>
                      <c:pt idx="33">
                        <c:v>2.5283334301862741</c:v>
                      </c:pt>
                      <c:pt idx="34">
                        <c:v>2.6026961908823525</c:v>
                      </c:pt>
                      <c:pt idx="35">
                        <c:v>2.6770589515784309</c:v>
                      </c:pt>
                      <c:pt idx="36">
                        <c:v>2.7514217122745093</c:v>
                      </c:pt>
                      <c:pt idx="37">
                        <c:v>2.8257844729705877</c:v>
                      </c:pt>
                      <c:pt idx="38">
                        <c:v>2.900147233666666</c:v>
                      </c:pt>
                      <c:pt idx="39">
                        <c:v>2.974509994362744</c:v>
                      </c:pt>
                      <c:pt idx="40">
                        <c:v>3.0488725384999991</c:v>
                      </c:pt>
                      <c:pt idx="41">
                        <c:v>3.1232352991960775</c:v>
                      </c:pt>
                      <c:pt idx="42">
                        <c:v>3.1975980598921558</c:v>
                      </c:pt>
                      <c:pt idx="43">
                        <c:v>3.2719608205882342</c:v>
                      </c:pt>
                      <c:pt idx="44">
                        <c:v>3.3463235812843126</c:v>
                      </c:pt>
                      <c:pt idx="45">
                        <c:v>3.4206863419803915</c:v>
                      </c:pt>
                      <c:pt idx="46">
                        <c:v>3.4950491026764698</c:v>
                      </c:pt>
                      <c:pt idx="47">
                        <c:v>3.5694118633725482</c:v>
                      </c:pt>
                      <c:pt idx="48">
                        <c:v>3.6437746222549015</c:v>
                      </c:pt>
                      <c:pt idx="49">
                        <c:v>3.7181371678431359</c:v>
                      </c:pt>
                      <c:pt idx="50">
                        <c:v>3.7925001450980385</c:v>
                      </c:pt>
                      <c:pt idx="51">
                        <c:v>3.8668626906862733</c:v>
                      </c:pt>
                      <c:pt idx="52">
                        <c:v>3.9412256679411759</c:v>
                      </c:pt>
                      <c:pt idx="53">
                        <c:v>4.01558820990196</c:v>
                      </c:pt>
                      <c:pt idx="54">
                        <c:v>4.0899511871568617</c:v>
                      </c:pt>
                      <c:pt idx="55">
                        <c:v>4.1643137327450974</c:v>
                      </c:pt>
                      <c:pt idx="56">
                        <c:v>4.2386767099999991</c:v>
                      </c:pt>
                      <c:pt idx="57">
                        <c:v>4.3130392519607827</c:v>
                      </c:pt>
                      <c:pt idx="58">
                        <c:v>4.3874022292156845</c:v>
                      </c:pt>
                      <c:pt idx="59">
                        <c:v>4.4617647748039202</c:v>
                      </c:pt>
                      <c:pt idx="60">
                        <c:v>4.5361277520588219</c:v>
                      </c:pt>
                      <c:pt idx="61">
                        <c:v>4.6104902976470576</c:v>
                      </c:pt>
                      <c:pt idx="62">
                        <c:v>4.6848532749019594</c:v>
                      </c:pt>
                      <c:pt idx="63">
                        <c:v>4.7592158168627439</c:v>
                      </c:pt>
                      <c:pt idx="64">
                        <c:v>4.8335783624509787</c:v>
                      </c:pt>
                      <c:pt idx="65">
                        <c:v>4.9079413397058804</c:v>
                      </c:pt>
                      <c:pt idx="66">
                        <c:v>4.9823038852941162</c:v>
                      </c:pt>
                      <c:pt idx="67">
                        <c:v>5.0566668589215675</c:v>
                      </c:pt>
                      <c:pt idx="68">
                        <c:v>5.1310294045098024</c:v>
                      </c:pt>
                      <c:pt idx="69">
                        <c:v>5.205392381764705</c:v>
                      </c:pt>
                      <c:pt idx="70">
                        <c:v>5.2797549273529398</c:v>
                      </c:pt>
                      <c:pt idx="71">
                        <c:v>5.3541179046078424</c:v>
                      </c:pt>
                      <c:pt idx="72">
                        <c:v>5.428480446568626</c:v>
                      </c:pt>
                      <c:pt idx="73">
                        <c:v>5.5028434238235278</c:v>
                      </c:pt>
                      <c:pt idx="74">
                        <c:v>5.5772059694117635</c:v>
                      </c:pt>
                      <c:pt idx="75">
                        <c:v>5.6515689466666652</c:v>
                      </c:pt>
                      <c:pt idx="76">
                        <c:v>5.7259314886274497</c:v>
                      </c:pt>
                      <c:pt idx="77">
                        <c:v>5.8002944658823514</c:v>
                      </c:pt>
                      <c:pt idx="78">
                        <c:v>5.8746570114705872</c:v>
                      </c:pt>
                      <c:pt idx="79">
                        <c:v>5.949019988725488</c:v>
                      </c:pt>
                      <c:pt idx="80">
                        <c:v>6.0233825343137237</c:v>
                      </c:pt>
                      <c:pt idx="81">
                        <c:v>6.0977450762745082</c:v>
                      </c:pt>
                      <c:pt idx="82">
                        <c:v>6.1721080535294099</c:v>
                      </c:pt>
                      <c:pt idx="83">
                        <c:v>6.2464705991176457</c:v>
                      </c:pt>
                      <c:pt idx="84">
                        <c:v>6.3208335763725474</c:v>
                      </c:pt>
                      <c:pt idx="85">
                        <c:v>6.395196118333331</c:v>
                      </c:pt>
                      <c:pt idx="86">
                        <c:v>6.4695590955882336</c:v>
                      </c:pt>
                      <c:pt idx="87">
                        <c:v>6.5439216411764685</c:v>
                      </c:pt>
                      <c:pt idx="88">
                        <c:v>6.6182846184313711</c:v>
                      </c:pt>
                      <c:pt idx="89">
                        <c:v>6.6926471640196059</c:v>
                      </c:pt>
                      <c:pt idx="90">
                        <c:v>6.7670101412745085</c:v>
                      </c:pt>
                      <c:pt idx="91">
                        <c:v>6.841372683235293</c:v>
                      </c:pt>
                      <c:pt idx="92">
                        <c:v>6.9157356604901947</c:v>
                      </c:pt>
                      <c:pt idx="93">
                        <c:v>7.3455885799019596</c:v>
                      </c:pt>
                    </c:numCache>
                  </c:numRef>
                </c:xVal>
                <c:yVal>
                  <c:numRef>
                    <c:extLst>
                      <c:ext xmlns:c15="http://schemas.microsoft.com/office/drawing/2012/chart" uri="{02D57815-91ED-43cb-92C2-25804820EDAC}">
                        <c15:formulaRef>
                          <c15:sqref>data!$AA$4:$AA$97</c15:sqref>
                        </c15:formulaRef>
                      </c:ext>
                    </c:extLst>
                    <c:numCache>
                      <c:formatCode>0.00E+00</c:formatCode>
                      <c:ptCount val="94"/>
                      <c:pt idx="0">
                        <c:v>2.4233432969999999E-11</c:v>
                      </c:pt>
                      <c:pt idx="1">
                        <c:v>2.9590194180000001E-10</c:v>
                      </c:pt>
                      <c:pt idx="2">
                        <c:v>2.6825137670000001E-9</c:v>
                      </c:pt>
                      <c:pt idx="3">
                        <c:v>1.6883744179999999E-8</c:v>
                      </c:pt>
                      <c:pt idx="4">
                        <c:v>8.2129467669999998E-8</c:v>
                      </c:pt>
                      <c:pt idx="5">
                        <c:v>3.2852852880000001E-7</c:v>
                      </c:pt>
                      <c:pt idx="6">
                        <c:v>1.124702976E-6</c:v>
                      </c:pt>
                      <c:pt idx="7">
                        <c:v>3.387781589E-6</c:v>
                      </c:pt>
                      <c:pt idx="8">
                        <c:v>9.1621186580000005E-6</c:v>
                      </c:pt>
                      <c:pt idx="9">
                        <c:v>2.259285066E-5</c:v>
                      </c:pt>
                      <c:pt idx="10">
                        <c:v>5.1415881900000003E-5</c:v>
                      </c:pt>
                      <c:pt idx="11" formatCode="General">
                        <c:v>1.090455407E-4</c:v>
                      </c:pt>
                      <c:pt idx="12" formatCode="General">
                        <c:v>2.1726086560000001E-4</c:v>
                      </c:pt>
                      <c:pt idx="13" formatCode="General">
                        <c:v>4.0937843729999999E-4</c:v>
                      </c:pt>
                      <c:pt idx="14" formatCode="General">
                        <c:v>7.3366781000000004E-4</c:v>
                      </c:pt>
                      <c:pt idx="15" formatCode="General">
                        <c:v>1.256655203E-3</c:v>
                      </c:pt>
                      <c:pt idx="16" formatCode="General">
                        <c:v>2.0658669530000001E-3</c:v>
                      </c:pt>
                      <c:pt idx="17" formatCode="General">
                        <c:v>3.2715532E-3</c:v>
                      </c:pt>
                      <c:pt idx="18" formatCode="General">
                        <c:v>5.0069727E-3</c:v>
                      </c:pt>
                      <c:pt idx="19" formatCode="General">
                        <c:v>7.426939439E-3</c:v>
                      </c:pt>
                      <c:pt idx="20" formatCode="General">
                        <c:v>1.0704493149999999E-2</c:v>
                      </c:pt>
                      <c:pt idx="21" formatCode="General">
                        <c:v>1.502575632E-2</c:v>
                      </c:pt>
                      <c:pt idx="22" formatCode="General">
                        <c:v>2.0583225409999999E-2</c:v>
                      </c:pt>
                      <c:pt idx="23" formatCode="General">
                        <c:v>2.756791934E-2</c:v>
                      </c:pt>
                      <c:pt idx="24" formatCode="General">
                        <c:v>3.6160919819999998E-2</c:v>
                      </c:pt>
                      <c:pt idx="25" formatCode="General">
                        <c:v>4.6524882320000002E-2</c:v>
                      </c:pt>
                      <c:pt idx="26" formatCode="General">
                        <c:v>5.8796130119999998E-2</c:v>
                      </c:pt>
                      <c:pt idx="27" formatCode="General">
                        <c:v>7.3077835140000005E-2</c:v>
                      </c:pt>
                      <c:pt idx="28" formatCode="General">
                        <c:v>8.9434668420000002E-2</c:v>
                      </c:pt>
                      <c:pt idx="29" formatCode="General">
                        <c:v>0.107889317</c:v>
                      </c:pt>
                      <c:pt idx="30" formatCode="General">
                        <c:v>0.1284208</c:v>
                      </c:pt>
                      <c:pt idx="31" formatCode="General">
                        <c:v>0.15096485609999999</c:v>
                      </c:pt>
                      <c:pt idx="32" formatCode="General">
                        <c:v>0.1754159331</c:v>
                      </c:pt>
                      <c:pt idx="33" formatCode="General">
                        <c:v>0.2016309053</c:v>
                      </c:pt>
                      <c:pt idx="34" formatCode="General">
                        <c:v>0.2294339091</c:v>
                      </c:pt>
                      <c:pt idx="35" formatCode="General">
                        <c:v>0.2586221695</c:v>
                      </c:pt>
                      <c:pt idx="36" formatCode="General">
                        <c:v>0.28897237780000001</c:v>
                      </c:pt>
                      <c:pt idx="37" formatCode="General">
                        <c:v>0.32024723290000001</c:v>
                      </c:pt>
                      <c:pt idx="38" formatCode="General">
                        <c:v>0.35220208759999999</c:v>
                      </c:pt>
                      <c:pt idx="39" formatCode="General">
                        <c:v>0.38459098339999997</c:v>
                      </c:pt>
                      <c:pt idx="40" formatCode="General">
                        <c:v>0.41717228290000002</c:v>
                      </c:pt>
                      <c:pt idx="41" formatCode="General">
                        <c:v>0.44971385600000002</c:v>
                      </c:pt>
                      <c:pt idx="42" formatCode="General">
                        <c:v>0.48199707269999997</c:v>
                      </c:pt>
                      <c:pt idx="43" formatCode="General">
                        <c:v>0.51382011179999998</c:v>
                      </c:pt>
                      <c:pt idx="44" formatCode="General">
                        <c:v>0.5450006127</c:v>
                      </c:pt>
                      <c:pt idx="45" formatCode="General">
                        <c:v>0.57537722589999996</c:v>
                      </c:pt>
                      <c:pt idx="46" formatCode="General">
                        <c:v>0.60481071470000003</c:v>
                      </c:pt>
                      <c:pt idx="47" formatCode="General">
                        <c:v>0.63318407539999999</c:v>
                      </c:pt>
                      <c:pt idx="48" formatCode="General">
                        <c:v>0.66040247679999997</c:v>
                      </c:pt>
                      <c:pt idx="49" formatCode="General">
                        <c:v>0.6863923073</c:v>
                      </c:pt>
                      <c:pt idx="50" formatCode="General">
                        <c:v>0.71110022070000001</c:v>
                      </c:pt>
                      <c:pt idx="51" formatCode="General">
                        <c:v>0.73449134829999996</c:v>
                      </c:pt>
                      <c:pt idx="52" formatCode="General">
                        <c:v>0.75654816629999999</c:v>
                      </c:pt>
                      <c:pt idx="53" formatCode="General">
                        <c:v>0.77726817130000003</c:v>
                      </c:pt>
                      <c:pt idx="54" formatCode="General">
                        <c:v>0.79666256899999999</c:v>
                      </c:pt>
                      <c:pt idx="55" formatCode="General">
                        <c:v>0.81475388999999998</c:v>
                      </c:pt>
                      <c:pt idx="56" formatCode="General">
                        <c:v>0.83157461880000005</c:v>
                      </c:pt>
                      <c:pt idx="57" formatCode="General">
                        <c:v>0.84716546540000004</c:v>
                      </c:pt>
                      <c:pt idx="58" formatCode="General">
                        <c:v>0.86157327890000002</c:v>
                      </c:pt>
                      <c:pt idx="59" formatCode="General">
                        <c:v>0.87485021350000003</c:v>
                      </c:pt>
                      <c:pt idx="60" formatCode="General">
                        <c:v>0.88705188040000005</c:v>
                      </c:pt>
                      <c:pt idx="61" formatCode="General">
                        <c:v>0.89823633430000005</c:v>
                      </c:pt>
                      <c:pt idx="62" formatCode="General">
                        <c:v>0.90846306089999995</c:v>
                      </c:pt>
                      <c:pt idx="63" formatCode="General">
                        <c:v>0.91779196259999996</c:v>
                      </c:pt>
                      <c:pt idx="64" formatCode="General">
                        <c:v>0.92628258470000002</c:v>
                      </c:pt>
                      <c:pt idx="65" formatCode="General">
                        <c:v>0.93399345869999995</c:v>
                      </c:pt>
                      <c:pt idx="66" formatCode="General">
                        <c:v>0.94098180529999997</c:v>
                      </c:pt>
                      <c:pt idx="67" formatCode="General">
                        <c:v>0.94730269909999998</c:v>
                      </c:pt>
                      <c:pt idx="68" formatCode="General">
                        <c:v>0.95300889020000001</c:v>
                      </c:pt>
                      <c:pt idx="69" formatCode="General">
                        <c:v>0.95815086360000001</c:v>
                      </c:pt>
                      <c:pt idx="70" formatCode="General">
                        <c:v>0.96277624370000003</c:v>
                      </c:pt>
                      <c:pt idx="71" formatCode="General">
                        <c:v>0.96692991260000005</c:v>
                      </c:pt>
                      <c:pt idx="72" formatCode="General">
                        <c:v>0.97065401080000002</c:v>
                      </c:pt>
                      <c:pt idx="73" formatCode="General">
                        <c:v>0.97398775820000005</c:v>
                      </c:pt>
                      <c:pt idx="74" formatCode="General">
                        <c:v>0.97696757320000005</c:v>
                      </c:pt>
                      <c:pt idx="75" formatCode="General">
                        <c:v>0.97962731120000002</c:v>
                      </c:pt>
                      <c:pt idx="76" formatCode="General">
                        <c:v>0.9819980264</c:v>
                      </c:pt>
                      <c:pt idx="77" formatCode="General">
                        <c:v>0.98410832879999999</c:v>
                      </c:pt>
                      <c:pt idx="78" formatCode="General">
                        <c:v>0.98598444460000001</c:v>
                      </c:pt>
                      <c:pt idx="79" formatCode="General">
                        <c:v>0.98765027520000004</c:v>
                      </c:pt>
                      <c:pt idx="80" formatCode="General">
                        <c:v>0.98912769560000002</c:v>
                      </c:pt>
                      <c:pt idx="81" formatCode="General">
                        <c:v>0.99043649440000003</c:v>
                      </c:pt>
                      <c:pt idx="82" formatCode="General">
                        <c:v>0.99159467219999997</c:v>
                      </c:pt>
                      <c:pt idx="83" formatCode="General">
                        <c:v>0.99261850119999995</c:v>
                      </c:pt>
                      <c:pt idx="84" formatCode="General">
                        <c:v>0.99352252480000003</c:v>
                      </c:pt>
                      <c:pt idx="85" formatCode="General">
                        <c:v>0.99432009460000004</c:v>
                      </c:pt>
                      <c:pt idx="86" formatCode="General">
                        <c:v>0.9950230122</c:v>
                      </c:pt>
                      <c:pt idx="87" formatCode="General">
                        <c:v>0.9956420064</c:v>
                      </c:pt>
                      <c:pt idx="88" formatCode="General">
                        <c:v>0.99618661399999997</c:v>
                      </c:pt>
                      <c:pt idx="89" formatCode="General">
                        <c:v>0.9966652989</c:v>
                      </c:pt>
                      <c:pt idx="90" formatCode="General">
                        <c:v>0.9970857501</c:v>
                      </c:pt>
                      <c:pt idx="91" formatCode="General">
                        <c:v>0.99745476249999998</c:v>
                      </c:pt>
                      <c:pt idx="92" formatCode="General">
                        <c:v>0.99777829650000005</c:v>
                      </c:pt>
                      <c:pt idx="93" formatCode="General">
                        <c:v>0.99880176779999996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7-EFF6-4A94-BB90-85D5D0422F7F}"/>
                  </c:ext>
                </c:extLst>
              </c15:ser>
            </c15:filteredScatterSeries>
          </c:ext>
        </c:extLst>
      </c:scatterChart>
      <c:valAx>
        <c:axId val="136241294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62416271"/>
        <c:crosses val="autoZero"/>
        <c:crossBetween val="midCat"/>
      </c:valAx>
      <c:valAx>
        <c:axId val="136241627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E+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62412943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S=1,Kd=0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'data Sat PVs'!$B$4:$B$97</c:f>
              <c:numCache>
                <c:formatCode>General</c:formatCode>
                <c:ptCount val="94"/>
                <c:pt idx="0">
                  <c:v>5.056666807266666E-2</c:v>
                </c:pt>
                <c:pt idx="1">
                  <c:v>0.10113333612066666</c:v>
                </c:pt>
                <c:pt idx="2">
                  <c:v>0.15170000419333332</c:v>
                </c:pt>
                <c:pt idx="3">
                  <c:v>0.20226667224133332</c:v>
                </c:pt>
                <c:pt idx="4">
                  <c:v>0.25283334961333331</c:v>
                </c:pt>
                <c:pt idx="5">
                  <c:v>0.30340000838666664</c:v>
                </c:pt>
                <c:pt idx="6">
                  <c:v>0.35396666715999997</c:v>
                </c:pt>
                <c:pt idx="7">
                  <c:v>0.40453334443333328</c:v>
                </c:pt>
                <c:pt idx="8">
                  <c:v>0.45510002170666664</c:v>
                </c:pt>
                <c:pt idx="9">
                  <c:v>0.50566669897999994</c:v>
                </c:pt>
                <c:pt idx="10">
                  <c:v>0.55623333949999998</c:v>
                </c:pt>
                <c:pt idx="11">
                  <c:v>0.60680001677333328</c:v>
                </c:pt>
                <c:pt idx="12">
                  <c:v>0.65736665729333321</c:v>
                </c:pt>
                <c:pt idx="13">
                  <c:v>0.70793333456666663</c:v>
                </c:pt>
                <c:pt idx="14">
                  <c:v>0.75850001183999993</c:v>
                </c:pt>
                <c:pt idx="15">
                  <c:v>0.80906668911333324</c:v>
                </c:pt>
                <c:pt idx="16">
                  <c:v>0.85963336638666654</c:v>
                </c:pt>
                <c:pt idx="17">
                  <c:v>0.91020004341333327</c:v>
                </c:pt>
                <c:pt idx="18">
                  <c:v>0.96076672068666658</c:v>
                </c:pt>
                <c:pt idx="19">
                  <c:v>1.0113333979599999</c:v>
                </c:pt>
                <c:pt idx="20">
                  <c:v>1.0619000017266667</c:v>
                </c:pt>
                <c:pt idx="21">
                  <c:v>1.112466679</c:v>
                </c:pt>
                <c:pt idx="22">
                  <c:v>1.1630333562733333</c:v>
                </c:pt>
                <c:pt idx="23">
                  <c:v>1.2136000335466666</c:v>
                </c:pt>
                <c:pt idx="24">
                  <c:v>1.2641666373133331</c:v>
                </c:pt>
                <c:pt idx="25">
                  <c:v>1.3147333145866664</c:v>
                </c:pt>
                <c:pt idx="26">
                  <c:v>1.36529999186</c:v>
                </c:pt>
                <c:pt idx="27">
                  <c:v>1.4158666691333333</c:v>
                </c:pt>
                <c:pt idx="28">
                  <c:v>1.4664333461599999</c:v>
                </c:pt>
                <c:pt idx="29">
                  <c:v>1.5170000234333332</c:v>
                </c:pt>
                <c:pt idx="30">
                  <c:v>1.5675667007066665</c:v>
                </c:pt>
                <c:pt idx="31">
                  <c:v>1.6181333779799998</c:v>
                </c:pt>
                <c:pt idx="32">
                  <c:v>1.6687000552533331</c:v>
                </c:pt>
                <c:pt idx="33">
                  <c:v>1.7192667325266666</c:v>
                </c:pt>
                <c:pt idx="34">
                  <c:v>1.7698334097999999</c:v>
                </c:pt>
                <c:pt idx="35">
                  <c:v>1.8204000870733332</c:v>
                </c:pt>
                <c:pt idx="36">
                  <c:v>1.8709667643466665</c:v>
                </c:pt>
                <c:pt idx="37">
                  <c:v>1.9215334416199998</c:v>
                </c:pt>
                <c:pt idx="38">
                  <c:v>1.9721001188933331</c:v>
                </c:pt>
                <c:pt idx="39">
                  <c:v>2.0226667961666664</c:v>
                </c:pt>
                <c:pt idx="40">
                  <c:v>2.07323332618</c:v>
                </c:pt>
                <c:pt idx="41">
                  <c:v>2.1238000034533333</c:v>
                </c:pt>
                <c:pt idx="42">
                  <c:v>2.1743666807266666</c:v>
                </c:pt>
                <c:pt idx="43">
                  <c:v>2.2249333579999999</c:v>
                </c:pt>
                <c:pt idx="44">
                  <c:v>2.2755000352733332</c:v>
                </c:pt>
                <c:pt idx="45">
                  <c:v>2.3260667125466665</c:v>
                </c:pt>
                <c:pt idx="46">
                  <c:v>2.3766333898199998</c:v>
                </c:pt>
                <c:pt idx="47">
                  <c:v>2.4272000670933331</c:v>
                </c:pt>
                <c:pt idx="48">
                  <c:v>2.4777667431333334</c:v>
                </c:pt>
                <c:pt idx="49">
                  <c:v>2.5283332741333329</c:v>
                </c:pt>
                <c:pt idx="50">
                  <c:v>2.5789000986666668</c:v>
                </c:pt>
                <c:pt idx="51">
                  <c:v>2.6294666296666662</c:v>
                </c:pt>
                <c:pt idx="52">
                  <c:v>2.6800334542000002</c:v>
                </c:pt>
                <c:pt idx="53">
                  <c:v>2.7305999827333332</c:v>
                </c:pt>
                <c:pt idx="54">
                  <c:v>2.7811668072666667</c:v>
                </c:pt>
                <c:pt idx="55">
                  <c:v>2.8317333382666665</c:v>
                </c:pt>
                <c:pt idx="56">
                  <c:v>2.8823001628</c:v>
                </c:pt>
                <c:pt idx="57">
                  <c:v>2.932866691333333</c:v>
                </c:pt>
                <c:pt idx="58">
                  <c:v>2.9834335158666665</c:v>
                </c:pt>
                <c:pt idx="59">
                  <c:v>3.0340000468666664</c:v>
                </c:pt>
                <c:pt idx="60">
                  <c:v>3.0845668713999999</c:v>
                </c:pt>
                <c:pt idx="61">
                  <c:v>3.1351334023999997</c:v>
                </c:pt>
                <c:pt idx="62">
                  <c:v>3.1857002269333332</c:v>
                </c:pt>
                <c:pt idx="63">
                  <c:v>3.2362667554666662</c:v>
                </c:pt>
                <c:pt idx="64">
                  <c:v>3.2868332864666665</c:v>
                </c:pt>
                <c:pt idx="65">
                  <c:v>3.3374001109999996</c:v>
                </c:pt>
                <c:pt idx="66">
                  <c:v>3.3879666419999999</c:v>
                </c:pt>
                <c:pt idx="67">
                  <c:v>3.4385334640666665</c:v>
                </c:pt>
                <c:pt idx="68">
                  <c:v>3.4890999950666663</c:v>
                </c:pt>
                <c:pt idx="69">
                  <c:v>3.5396668195999998</c:v>
                </c:pt>
                <c:pt idx="70">
                  <c:v>3.5902333505999997</c:v>
                </c:pt>
                <c:pt idx="71">
                  <c:v>3.6408001751333332</c:v>
                </c:pt>
                <c:pt idx="72">
                  <c:v>3.6913667036666666</c:v>
                </c:pt>
                <c:pt idx="73">
                  <c:v>3.7419335281999997</c:v>
                </c:pt>
                <c:pt idx="74">
                  <c:v>3.7925000592</c:v>
                </c:pt>
                <c:pt idx="75">
                  <c:v>3.8430668837333331</c:v>
                </c:pt>
                <c:pt idx="76">
                  <c:v>3.8936334122666665</c:v>
                </c:pt>
                <c:pt idx="77">
                  <c:v>3.9442002367999995</c:v>
                </c:pt>
                <c:pt idx="78">
                  <c:v>3.9947667677999998</c:v>
                </c:pt>
                <c:pt idx="79">
                  <c:v>4.0453335923333329</c:v>
                </c:pt>
                <c:pt idx="80">
                  <c:v>4.0959001233333332</c:v>
                </c:pt>
                <c:pt idx="81">
                  <c:v>4.1464666518666666</c:v>
                </c:pt>
                <c:pt idx="82">
                  <c:v>4.1970334763999997</c:v>
                </c:pt>
                <c:pt idx="83">
                  <c:v>4.2476000074</c:v>
                </c:pt>
                <c:pt idx="84">
                  <c:v>4.298166831933333</c:v>
                </c:pt>
                <c:pt idx="85">
                  <c:v>4.3487333604666665</c:v>
                </c:pt>
                <c:pt idx="86">
                  <c:v>4.3993001849999995</c:v>
                </c:pt>
                <c:pt idx="87">
                  <c:v>4.4498667159999998</c:v>
                </c:pt>
                <c:pt idx="88">
                  <c:v>4.5004335405333329</c:v>
                </c:pt>
                <c:pt idx="89">
                  <c:v>4.5510000715333332</c:v>
                </c:pt>
                <c:pt idx="90">
                  <c:v>4.6015668960666662</c:v>
                </c:pt>
                <c:pt idx="91">
                  <c:v>4.6521334245999997</c:v>
                </c:pt>
                <c:pt idx="92">
                  <c:v>4.7027002491333327</c:v>
                </c:pt>
                <c:pt idx="93">
                  <c:v>4.9950002343333333</c:v>
                </c:pt>
              </c:numCache>
            </c:numRef>
          </c:xVal>
          <c:yVal>
            <c:numRef>
              <c:f>'data Sat PVs'!$C$4:$C$97</c:f>
              <c:numCache>
                <c:formatCode>0.00E+00</c:formatCode>
                <c:ptCount val="94"/>
                <c:pt idx="0">
                  <c:v>1.9127159859999999E-9</c:v>
                </c:pt>
                <c:pt idx="1">
                  <c:v>4.2190137609999998E-8</c:v>
                </c:pt>
                <c:pt idx="2">
                  <c:v>4.6878574270000001E-7</c:v>
                </c:pt>
                <c:pt idx="3">
                  <c:v>3.4485133259999999E-6</c:v>
                </c:pt>
                <c:pt idx="4">
                  <c:v>1.890034764E-5</c:v>
                </c:pt>
                <c:pt idx="5">
                  <c:v>8.2408223529999999E-5</c:v>
                </c:pt>
                <c:pt idx="6" formatCode="General">
                  <c:v>2.9808326509999999E-4</c:v>
                </c:pt>
                <c:pt idx="7" formatCode="General">
                  <c:v>9.2106458029999998E-4</c:v>
                </c:pt>
                <c:pt idx="8" formatCode="General">
                  <c:v>2.4847728199999999E-3</c:v>
                </c:pt>
                <c:pt idx="9" formatCode="General">
                  <c:v>5.9524015519999999E-3</c:v>
                </c:pt>
                <c:pt idx="10" formatCode="General">
                  <c:v>1.2836582960000001E-2</c:v>
                </c:pt>
                <c:pt idx="11" formatCode="General">
                  <c:v>2.5205407289999999E-2</c:v>
                </c:pt>
                <c:pt idx="12" formatCode="General">
                  <c:v>4.5501474290000003E-2</c:v>
                </c:pt>
                <c:pt idx="13" formatCode="General">
                  <c:v>7.6154060659999995E-2</c:v>
                </c:pt>
                <c:pt idx="14" formatCode="General">
                  <c:v>0.1190486848</c:v>
                </c:pt>
                <c:pt idx="15" formatCode="General">
                  <c:v>0.17499382790000001</c:v>
                </c:pt>
                <c:pt idx="16" formatCode="General">
                  <c:v>0.24335220460000001</c:v>
                </c:pt>
                <c:pt idx="17" formatCode="General">
                  <c:v>0.32196459170000002</c:v>
                </c:pt>
                <c:pt idx="18" formatCode="General">
                  <c:v>0.40740332010000002</c:v>
                </c:pt>
                <c:pt idx="19" formatCode="General">
                  <c:v>0.4954875708</c:v>
                </c:pt>
                <c:pt idx="20" formatCode="General">
                  <c:v>0.58192306760000001</c:v>
                </c:pt>
                <c:pt idx="21" formatCode="General">
                  <c:v>0.66290205719999995</c:v>
                </c:pt>
                <c:pt idx="22" formatCode="General">
                  <c:v>0.73553949590000001</c:v>
                </c:pt>
                <c:pt idx="23" formatCode="General">
                  <c:v>0.79808264969999998</c:v>
                </c:pt>
                <c:pt idx="24" formatCode="General">
                  <c:v>0.8498986959</c:v>
                </c:pt>
                <c:pt idx="25" formatCode="General">
                  <c:v>0.89129555230000002</c:v>
                </c:pt>
                <c:pt idx="26" formatCode="General">
                  <c:v>0.92325264220000003</c:v>
                </c:pt>
                <c:pt idx="27" formatCode="General">
                  <c:v>0.94713550810000002</c:v>
                </c:pt>
                <c:pt idx="28" formatCode="General">
                  <c:v>0.96444505449999995</c:v>
                </c:pt>
                <c:pt idx="29" formatCode="General">
                  <c:v>0.97663140299999995</c:v>
                </c:pt>
                <c:pt idx="30" formatCode="General">
                  <c:v>0.98497796059999998</c:v>
                </c:pt>
                <c:pt idx="31" formatCode="General">
                  <c:v>0.99054741859999995</c:v>
                </c:pt>
                <c:pt idx="32" formatCode="General">
                  <c:v>0.99417245389999997</c:v>
                </c:pt>
                <c:pt idx="33" formatCode="General">
                  <c:v>0.99647760389999995</c:v>
                </c:pt>
                <c:pt idx="34" formatCode="General">
                  <c:v>0.99791079760000001</c:v>
                </c:pt>
                <c:pt idx="35" formatCode="General">
                  <c:v>0.9987831116</c:v>
                </c:pt>
                <c:pt idx="36" formatCode="General">
                  <c:v>0.99930340049999999</c:v>
                </c:pt>
                <c:pt idx="37" formatCode="General">
                  <c:v>0.99960780140000005</c:v>
                </c:pt>
                <c:pt idx="38" formatCode="General">
                  <c:v>0.99978268150000005</c:v>
                </c:pt>
                <c:pt idx="39" formatCode="General">
                  <c:v>0.9998813272</c:v>
                </c:pt>
                <c:pt idx="40" formatCode="General">
                  <c:v>0.99993616340000002</c:v>
                </c:pt>
                <c:pt idx="41" formatCode="General">
                  <c:v>0.9999661446</c:v>
                </c:pt>
                <c:pt idx="42" formatCode="General">
                  <c:v>0.99998241659999998</c:v>
                </c:pt>
                <c:pt idx="43" formatCode="General">
                  <c:v>0.9999909401</c:v>
                </c:pt>
                <c:pt idx="44" formatCode="General">
                  <c:v>0.99999535080000002</c:v>
                </c:pt>
                <c:pt idx="45" formatCode="General">
                  <c:v>0.99999761580000002</c:v>
                </c:pt>
                <c:pt idx="46" formatCode="General">
                  <c:v>0.99999880789999995</c:v>
                </c:pt>
                <c:pt idx="47" formatCode="General">
                  <c:v>0.99999934430000004</c:v>
                </c:pt>
                <c:pt idx="48" formatCode="General">
                  <c:v>0.99999970199999999</c:v>
                </c:pt>
                <c:pt idx="49" formatCode="General">
                  <c:v>0.99999988080000002</c:v>
                </c:pt>
                <c:pt idx="50" formatCode="General">
                  <c:v>0.99999994039999995</c:v>
                </c:pt>
                <c:pt idx="51" formatCode="General">
                  <c:v>1</c:v>
                </c:pt>
                <c:pt idx="52" formatCode="General">
                  <c:v>1</c:v>
                </c:pt>
                <c:pt idx="53" formatCode="General">
                  <c:v>1</c:v>
                </c:pt>
                <c:pt idx="54" formatCode="General">
                  <c:v>1</c:v>
                </c:pt>
                <c:pt idx="55" formatCode="General">
                  <c:v>1</c:v>
                </c:pt>
                <c:pt idx="56" formatCode="General">
                  <c:v>1</c:v>
                </c:pt>
                <c:pt idx="57" formatCode="General">
                  <c:v>1</c:v>
                </c:pt>
                <c:pt idx="58" formatCode="General">
                  <c:v>1</c:v>
                </c:pt>
                <c:pt idx="59" formatCode="General">
                  <c:v>1</c:v>
                </c:pt>
                <c:pt idx="60" formatCode="General">
                  <c:v>1</c:v>
                </c:pt>
                <c:pt idx="61" formatCode="General">
                  <c:v>1</c:v>
                </c:pt>
                <c:pt idx="62" formatCode="General">
                  <c:v>1</c:v>
                </c:pt>
                <c:pt idx="63" formatCode="General">
                  <c:v>1</c:v>
                </c:pt>
                <c:pt idx="64" formatCode="General">
                  <c:v>1</c:v>
                </c:pt>
                <c:pt idx="65" formatCode="General">
                  <c:v>1</c:v>
                </c:pt>
                <c:pt idx="66" formatCode="General">
                  <c:v>1</c:v>
                </c:pt>
                <c:pt idx="67" formatCode="General">
                  <c:v>1</c:v>
                </c:pt>
                <c:pt idx="68" formatCode="General">
                  <c:v>1</c:v>
                </c:pt>
                <c:pt idx="69" formatCode="General">
                  <c:v>1</c:v>
                </c:pt>
                <c:pt idx="70" formatCode="General">
                  <c:v>1</c:v>
                </c:pt>
                <c:pt idx="71" formatCode="General">
                  <c:v>1</c:v>
                </c:pt>
                <c:pt idx="72" formatCode="General">
                  <c:v>1</c:v>
                </c:pt>
                <c:pt idx="73" formatCode="General">
                  <c:v>1</c:v>
                </c:pt>
                <c:pt idx="74" formatCode="General">
                  <c:v>1</c:v>
                </c:pt>
                <c:pt idx="75" formatCode="General">
                  <c:v>1</c:v>
                </c:pt>
                <c:pt idx="76" formatCode="General">
                  <c:v>1</c:v>
                </c:pt>
                <c:pt idx="77" formatCode="General">
                  <c:v>1</c:v>
                </c:pt>
                <c:pt idx="78" formatCode="General">
                  <c:v>1</c:v>
                </c:pt>
                <c:pt idx="79" formatCode="General">
                  <c:v>1</c:v>
                </c:pt>
                <c:pt idx="80" formatCode="General">
                  <c:v>1</c:v>
                </c:pt>
                <c:pt idx="81" formatCode="General">
                  <c:v>1</c:v>
                </c:pt>
                <c:pt idx="82" formatCode="General">
                  <c:v>1</c:v>
                </c:pt>
                <c:pt idx="83" formatCode="General">
                  <c:v>1</c:v>
                </c:pt>
                <c:pt idx="84" formatCode="General">
                  <c:v>1</c:v>
                </c:pt>
                <c:pt idx="85" formatCode="General">
                  <c:v>1</c:v>
                </c:pt>
                <c:pt idx="86" formatCode="General">
                  <c:v>1</c:v>
                </c:pt>
                <c:pt idx="87" formatCode="General">
                  <c:v>1</c:v>
                </c:pt>
                <c:pt idx="88" formatCode="General">
                  <c:v>1</c:v>
                </c:pt>
                <c:pt idx="89" formatCode="General">
                  <c:v>1</c:v>
                </c:pt>
                <c:pt idx="90" formatCode="General">
                  <c:v>1</c:v>
                </c:pt>
                <c:pt idx="91" formatCode="General">
                  <c:v>1</c:v>
                </c:pt>
                <c:pt idx="92" formatCode="General">
                  <c:v>1</c:v>
                </c:pt>
                <c:pt idx="93" formatCode="General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BB1-4504-BD0F-8BA3C85ED0EE}"/>
            </c:ext>
          </c:extLst>
        </c:ser>
        <c:ser>
          <c:idx val="1"/>
          <c:order val="1"/>
          <c:tx>
            <c:v>S=1; Kd=0.08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'data Sat PVs'!$F$4:$F$97</c:f>
              <c:numCache>
                <c:formatCode>General</c:formatCode>
                <c:ptCount val="94"/>
                <c:pt idx="0">
                  <c:v>5.056666807266666E-2</c:v>
                </c:pt>
                <c:pt idx="1">
                  <c:v>0.10113333612066666</c:v>
                </c:pt>
                <c:pt idx="2">
                  <c:v>0.15170000419333332</c:v>
                </c:pt>
                <c:pt idx="3">
                  <c:v>0.20226667224133332</c:v>
                </c:pt>
                <c:pt idx="4">
                  <c:v>0.25283334961333331</c:v>
                </c:pt>
                <c:pt idx="5">
                  <c:v>0.30340000838666664</c:v>
                </c:pt>
                <c:pt idx="6">
                  <c:v>0.35396666715999997</c:v>
                </c:pt>
                <c:pt idx="7">
                  <c:v>0.40453334443333328</c:v>
                </c:pt>
                <c:pt idx="8">
                  <c:v>0.45510002170666664</c:v>
                </c:pt>
                <c:pt idx="9">
                  <c:v>0.50566669897999994</c:v>
                </c:pt>
                <c:pt idx="10">
                  <c:v>0.55623333949999998</c:v>
                </c:pt>
                <c:pt idx="11">
                  <c:v>0.60680001677333328</c:v>
                </c:pt>
                <c:pt idx="12">
                  <c:v>0.65736665729333321</c:v>
                </c:pt>
                <c:pt idx="13">
                  <c:v>0.70793333456666663</c:v>
                </c:pt>
                <c:pt idx="14">
                  <c:v>0.75850001183999993</c:v>
                </c:pt>
                <c:pt idx="15">
                  <c:v>0.80906668911333324</c:v>
                </c:pt>
                <c:pt idx="16">
                  <c:v>0.85963336638666654</c:v>
                </c:pt>
                <c:pt idx="17">
                  <c:v>0.91020004341333327</c:v>
                </c:pt>
                <c:pt idx="18">
                  <c:v>0.96076672068666658</c:v>
                </c:pt>
                <c:pt idx="19">
                  <c:v>1.0113333979599999</c:v>
                </c:pt>
                <c:pt idx="20">
                  <c:v>1.0619000017266667</c:v>
                </c:pt>
                <c:pt idx="21">
                  <c:v>1.112466679</c:v>
                </c:pt>
                <c:pt idx="22">
                  <c:v>1.1630333562733333</c:v>
                </c:pt>
                <c:pt idx="23">
                  <c:v>1.2136000335466666</c:v>
                </c:pt>
                <c:pt idx="24">
                  <c:v>1.2641666373133331</c:v>
                </c:pt>
                <c:pt idx="25">
                  <c:v>1.3147333145866664</c:v>
                </c:pt>
                <c:pt idx="26">
                  <c:v>1.36529999186</c:v>
                </c:pt>
                <c:pt idx="27">
                  <c:v>1.4158666691333333</c:v>
                </c:pt>
                <c:pt idx="28">
                  <c:v>1.4664333461599999</c:v>
                </c:pt>
                <c:pt idx="29">
                  <c:v>1.5170000234333332</c:v>
                </c:pt>
                <c:pt idx="30">
                  <c:v>1.5675667007066665</c:v>
                </c:pt>
                <c:pt idx="31">
                  <c:v>1.6181333779799998</c:v>
                </c:pt>
                <c:pt idx="32">
                  <c:v>1.6687000552533331</c:v>
                </c:pt>
                <c:pt idx="33">
                  <c:v>1.7192667325266666</c:v>
                </c:pt>
                <c:pt idx="34">
                  <c:v>1.7698334097999999</c:v>
                </c:pt>
                <c:pt idx="35">
                  <c:v>1.8204000870733332</c:v>
                </c:pt>
                <c:pt idx="36">
                  <c:v>1.8709667643466665</c:v>
                </c:pt>
                <c:pt idx="37">
                  <c:v>1.9215334416199998</c:v>
                </c:pt>
                <c:pt idx="38">
                  <c:v>1.9721001188933331</c:v>
                </c:pt>
                <c:pt idx="39">
                  <c:v>2.0226667961666664</c:v>
                </c:pt>
                <c:pt idx="40">
                  <c:v>2.07323332618</c:v>
                </c:pt>
                <c:pt idx="41">
                  <c:v>2.1238000034533333</c:v>
                </c:pt>
                <c:pt idx="42">
                  <c:v>2.1743666807266666</c:v>
                </c:pt>
                <c:pt idx="43">
                  <c:v>2.2249333579999999</c:v>
                </c:pt>
                <c:pt idx="44">
                  <c:v>2.2755000352733332</c:v>
                </c:pt>
                <c:pt idx="45">
                  <c:v>2.3260667125466665</c:v>
                </c:pt>
                <c:pt idx="46">
                  <c:v>2.3766333898199998</c:v>
                </c:pt>
                <c:pt idx="47">
                  <c:v>2.4272000670933331</c:v>
                </c:pt>
                <c:pt idx="48">
                  <c:v>2.4777667431333334</c:v>
                </c:pt>
                <c:pt idx="49">
                  <c:v>2.5283332741333329</c:v>
                </c:pt>
                <c:pt idx="50">
                  <c:v>2.5789000986666668</c:v>
                </c:pt>
                <c:pt idx="51">
                  <c:v>2.6294666296666662</c:v>
                </c:pt>
                <c:pt idx="52">
                  <c:v>2.6800334542000002</c:v>
                </c:pt>
                <c:pt idx="53">
                  <c:v>2.7305999827333332</c:v>
                </c:pt>
                <c:pt idx="54">
                  <c:v>2.7811668072666667</c:v>
                </c:pt>
                <c:pt idx="55">
                  <c:v>2.8317333382666665</c:v>
                </c:pt>
                <c:pt idx="56">
                  <c:v>2.8823001628</c:v>
                </c:pt>
                <c:pt idx="57">
                  <c:v>2.932866691333333</c:v>
                </c:pt>
                <c:pt idx="58">
                  <c:v>2.9834335158666665</c:v>
                </c:pt>
                <c:pt idx="59">
                  <c:v>3.0340000468666664</c:v>
                </c:pt>
                <c:pt idx="60">
                  <c:v>3.0845668713999999</c:v>
                </c:pt>
                <c:pt idx="61">
                  <c:v>3.1351334023999997</c:v>
                </c:pt>
                <c:pt idx="62">
                  <c:v>3.1857002269333332</c:v>
                </c:pt>
                <c:pt idx="63">
                  <c:v>3.2362667554666662</c:v>
                </c:pt>
                <c:pt idx="64">
                  <c:v>3.2868332864666665</c:v>
                </c:pt>
                <c:pt idx="65">
                  <c:v>3.3374001109999996</c:v>
                </c:pt>
                <c:pt idx="66">
                  <c:v>3.3879666419999999</c:v>
                </c:pt>
                <c:pt idx="67">
                  <c:v>3.4385334640666665</c:v>
                </c:pt>
                <c:pt idx="68">
                  <c:v>3.4890999950666663</c:v>
                </c:pt>
                <c:pt idx="69">
                  <c:v>3.5396668195999998</c:v>
                </c:pt>
                <c:pt idx="70">
                  <c:v>3.5902333505999997</c:v>
                </c:pt>
                <c:pt idx="71">
                  <c:v>3.6408001751333332</c:v>
                </c:pt>
                <c:pt idx="72">
                  <c:v>3.6913667036666666</c:v>
                </c:pt>
                <c:pt idx="73">
                  <c:v>3.7419335281999997</c:v>
                </c:pt>
                <c:pt idx="74">
                  <c:v>3.7925000592</c:v>
                </c:pt>
                <c:pt idx="75">
                  <c:v>3.8430668837333331</c:v>
                </c:pt>
                <c:pt idx="76">
                  <c:v>3.8936334122666665</c:v>
                </c:pt>
                <c:pt idx="77">
                  <c:v>3.9442002367999995</c:v>
                </c:pt>
                <c:pt idx="78">
                  <c:v>3.9947667677999998</c:v>
                </c:pt>
                <c:pt idx="79">
                  <c:v>4.0453335923333329</c:v>
                </c:pt>
                <c:pt idx="80">
                  <c:v>4.0959001233333332</c:v>
                </c:pt>
                <c:pt idx="81">
                  <c:v>4.1464666518666666</c:v>
                </c:pt>
                <c:pt idx="82">
                  <c:v>4.1970334763999997</c:v>
                </c:pt>
                <c:pt idx="83">
                  <c:v>4.2476000074</c:v>
                </c:pt>
                <c:pt idx="84">
                  <c:v>4.298166831933333</c:v>
                </c:pt>
                <c:pt idx="85">
                  <c:v>4.3487333604666665</c:v>
                </c:pt>
                <c:pt idx="86">
                  <c:v>4.3993001849999995</c:v>
                </c:pt>
                <c:pt idx="87">
                  <c:v>4.4498667159999998</c:v>
                </c:pt>
                <c:pt idx="88">
                  <c:v>4.5004335405333329</c:v>
                </c:pt>
                <c:pt idx="89">
                  <c:v>4.5510000715333332</c:v>
                </c:pt>
                <c:pt idx="90">
                  <c:v>4.6015668960666662</c:v>
                </c:pt>
                <c:pt idx="91">
                  <c:v>4.6521334245999997</c:v>
                </c:pt>
                <c:pt idx="92">
                  <c:v>4.7027002491333327</c:v>
                </c:pt>
                <c:pt idx="93">
                  <c:v>4.9950002343333333</c:v>
                </c:pt>
              </c:numCache>
            </c:numRef>
          </c:xVal>
          <c:yVal>
            <c:numRef>
              <c:f>'data Sat PVs'!$G$4:$G$97</c:f>
              <c:numCache>
                <c:formatCode>0.00E+00</c:formatCode>
                <c:ptCount val="94"/>
                <c:pt idx="0">
                  <c:v>3.1160315210000002E-12</c:v>
                </c:pt>
                <c:pt idx="1">
                  <c:v>3.1056761330000001E-11</c:v>
                </c:pt>
                <c:pt idx="2">
                  <c:v>3.4147829010000001E-10</c:v>
                </c:pt>
                <c:pt idx="3">
                  <c:v>3.5540537179999999E-9</c:v>
                </c:pt>
                <c:pt idx="4">
                  <c:v>2.8098837030000001E-8</c:v>
                </c:pt>
                <c:pt idx="5">
                  <c:v>1.7704452660000001E-7</c:v>
                </c:pt>
                <c:pt idx="6">
                  <c:v>9.1954154869999998E-7</c:v>
                </c:pt>
                <c:pt idx="7">
                  <c:v>4.0481504580000001E-6</c:v>
                </c:pt>
                <c:pt idx="8">
                  <c:v>1.5432211509999999E-5</c:v>
                </c:pt>
                <c:pt idx="9">
                  <c:v>5.18056404E-5</c:v>
                </c:pt>
                <c:pt idx="10" formatCode="General">
                  <c:v>1.552253234E-4</c:v>
                </c:pt>
                <c:pt idx="11" formatCode="General">
                  <c:v>4.197793896E-4</c:v>
                </c:pt>
                <c:pt idx="12" formatCode="General">
                  <c:v>1.034269226E-3</c:v>
                </c:pt>
                <c:pt idx="13" formatCode="General">
                  <c:v>2.3404965180000002E-3</c:v>
                </c:pt>
                <c:pt idx="14" formatCode="General">
                  <c:v>4.899123218E-3</c:v>
                </c:pt>
                <c:pt idx="15" formatCode="General">
                  <c:v>9.5452042299999998E-3</c:v>
                </c:pt>
                <c:pt idx="16" formatCode="General">
                  <c:v>1.740817167E-2</c:v>
                </c:pt>
                <c:pt idx="17" formatCode="General">
                  <c:v>2.986982837E-2</c:v>
                </c:pt>
                <c:pt idx="18" formatCode="General">
                  <c:v>4.8444729300000003E-2</c:v>
                </c:pt>
                <c:pt idx="19" formatCode="General">
                  <c:v>7.4586570259999999E-2</c:v>
                </c:pt>
                <c:pt idx="20" formatCode="General">
                  <c:v>0.1094485223</c:v>
                </c:pt>
                <c:pt idx="21" formatCode="General">
                  <c:v>0.15364512799999999</c:v>
                </c:pt>
                <c:pt idx="22" formatCode="General">
                  <c:v>0.2070705444</c:v>
                </c:pt>
                <c:pt idx="23" formatCode="General">
                  <c:v>0.26881918310000003</c:v>
                </c:pt>
                <c:pt idx="24" formatCode="General">
                  <c:v>0.33723160619999998</c:v>
                </c:pt>
                <c:pt idx="25" formatCode="General">
                  <c:v>0.41005885600000003</c:v>
                </c:pt>
                <c:pt idx="26" formatCode="General">
                  <c:v>0.48471382260000001</c:v>
                </c:pt>
                <c:pt idx="27" formatCode="General">
                  <c:v>0.55855751040000001</c:v>
                </c:pt>
                <c:pt idx="28" formatCode="General">
                  <c:v>0.62917006019999999</c:v>
                </c:pt>
                <c:pt idx="29" formatCode="General">
                  <c:v>0.69456332919999997</c:v>
                </c:pt>
                <c:pt idx="30" formatCode="General">
                  <c:v>0.75331008430000002</c:v>
                </c:pt>
                <c:pt idx="31" formatCode="General">
                  <c:v>0.80458533759999995</c:v>
                </c:pt>
                <c:pt idx="32" formatCode="General">
                  <c:v>0.84812963009999998</c:v>
                </c:pt>
                <c:pt idx="33" formatCode="General">
                  <c:v>0.88415807489999998</c:v>
                </c:pt>
                <c:pt idx="34" formatCode="General">
                  <c:v>0.91323864460000004</c:v>
                </c:pt>
                <c:pt idx="35" formatCode="General">
                  <c:v>0.93616431950000001</c:v>
                </c:pt>
                <c:pt idx="36" formatCode="General">
                  <c:v>0.9538367391</c:v>
                </c:pt>
                <c:pt idx="37" formatCode="General">
                  <c:v>0.96717131140000001</c:v>
                </c:pt>
                <c:pt idx="38" formatCode="General">
                  <c:v>0.9770296812</c:v>
                </c:pt>
                <c:pt idx="39" formatCode="General">
                  <c:v>0.98417764900000004</c:v>
                </c:pt>
                <c:pt idx="40" formatCode="General">
                  <c:v>0.98926490550000001</c:v>
                </c:pt>
                <c:pt idx="41" formatCode="General">
                  <c:v>0.9928223491</c:v>
                </c:pt>
                <c:pt idx="42" formatCode="General">
                  <c:v>0.99526816610000002</c:v>
                </c:pt>
                <c:pt idx="43" formatCode="General">
                  <c:v>0.99692267180000005</c:v>
                </c:pt>
                <c:pt idx="44" formatCode="General">
                  <c:v>0.99802470210000005</c:v>
                </c:pt>
                <c:pt idx="45" formatCode="General">
                  <c:v>0.99874794479999995</c:v>
                </c:pt>
                <c:pt idx="46" formatCode="General">
                  <c:v>0.99921596049999994</c:v>
                </c:pt>
                <c:pt idx="47" formatCode="General">
                  <c:v>0.99951469900000001</c:v>
                </c:pt>
                <c:pt idx="48" formatCode="General">
                  <c:v>0.99970299009999997</c:v>
                </c:pt>
                <c:pt idx="49" formatCode="General">
                  <c:v>0.99982005360000004</c:v>
                </c:pt>
                <c:pt idx="50" formatCode="General">
                  <c:v>0.99989217519999996</c:v>
                </c:pt>
                <c:pt idx="51" formatCode="General">
                  <c:v>0.99993604420000004</c:v>
                </c:pt>
                <c:pt idx="52" formatCode="General">
                  <c:v>0.99996244909999998</c:v>
                </c:pt>
                <c:pt idx="53" formatCode="General">
                  <c:v>0.99997824430000004</c:v>
                </c:pt>
                <c:pt idx="54" formatCode="General">
                  <c:v>0.99998748299999995</c:v>
                </c:pt>
                <c:pt idx="55" formatCode="General">
                  <c:v>0.9999927878</c:v>
                </c:pt>
                <c:pt idx="56" formatCode="General">
                  <c:v>0.9999958873</c:v>
                </c:pt>
                <c:pt idx="57" formatCode="General">
                  <c:v>0.99999767539999995</c:v>
                </c:pt>
                <c:pt idx="58" formatCode="General">
                  <c:v>0.99999862910000004</c:v>
                </c:pt>
                <c:pt idx="59" formatCode="General">
                  <c:v>0.99999922510000006</c:v>
                </c:pt>
                <c:pt idx="60" formatCode="General">
                  <c:v>0.99999958280000001</c:v>
                </c:pt>
                <c:pt idx="61" formatCode="General">
                  <c:v>0.99999976160000004</c:v>
                </c:pt>
                <c:pt idx="62" formatCode="General">
                  <c:v>0.99999988080000002</c:v>
                </c:pt>
                <c:pt idx="63" formatCode="General">
                  <c:v>0.99999994039999995</c:v>
                </c:pt>
                <c:pt idx="64" formatCode="General">
                  <c:v>1</c:v>
                </c:pt>
                <c:pt idx="65" formatCode="General">
                  <c:v>1</c:v>
                </c:pt>
                <c:pt idx="66" formatCode="General">
                  <c:v>1</c:v>
                </c:pt>
                <c:pt idx="67" formatCode="General">
                  <c:v>1</c:v>
                </c:pt>
                <c:pt idx="68" formatCode="General">
                  <c:v>1</c:v>
                </c:pt>
                <c:pt idx="69" formatCode="General">
                  <c:v>1</c:v>
                </c:pt>
                <c:pt idx="70" formatCode="General">
                  <c:v>1</c:v>
                </c:pt>
                <c:pt idx="71" formatCode="General">
                  <c:v>1</c:v>
                </c:pt>
                <c:pt idx="72" formatCode="General">
                  <c:v>1</c:v>
                </c:pt>
                <c:pt idx="73" formatCode="General">
                  <c:v>1</c:v>
                </c:pt>
                <c:pt idx="74" formatCode="General">
                  <c:v>1</c:v>
                </c:pt>
                <c:pt idx="75" formatCode="General">
                  <c:v>1</c:v>
                </c:pt>
                <c:pt idx="76" formatCode="General">
                  <c:v>1</c:v>
                </c:pt>
                <c:pt idx="77" formatCode="General">
                  <c:v>1</c:v>
                </c:pt>
                <c:pt idx="78" formatCode="General">
                  <c:v>1</c:v>
                </c:pt>
                <c:pt idx="79" formatCode="General">
                  <c:v>1</c:v>
                </c:pt>
                <c:pt idx="80" formatCode="General">
                  <c:v>1</c:v>
                </c:pt>
                <c:pt idx="81" formatCode="General">
                  <c:v>1</c:v>
                </c:pt>
                <c:pt idx="82" formatCode="General">
                  <c:v>1</c:v>
                </c:pt>
                <c:pt idx="83" formatCode="General">
                  <c:v>1</c:v>
                </c:pt>
                <c:pt idx="84" formatCode="General">
                  <c:v>1</c:v>
                </c:pt>
                <c:pt idx="85" formatCode="General">
                  <c:v>1</c:v>
                </c:pt>
                <c:pt idx="86" formatCode="General">
                  <c:v>1</c:v>
                </c:pt>
                <c:pt idx="87" formatCode="General">
                  <c:v>1</c:v>
                </c:pt>
                <c:pt idx="88" formatCode="General">
                  <c:v>1</c:v>
                </c:pt>
                <c:pt idx="89" formatCode="General">
                  <c:v>1</c:v>
                </c:pt>
                <c:pt idx="90" formatCode="General">
                  <c:v>1</c:v>
                </c:pt>
                <c:pt idx="91" formatCode="General">
                  <c:v>1</c:v>
                </c:pt>
                <c:pt idx="92" formatCode="General">
                  <c:v>1</c:v>
                </c:pt>
                <c:pt idx="93" formatCode="General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6BB1-4504-BD0F-8BA3C85ED0EE}"/>
            </c:ext>
          </c:extLst>
        </c:ser>
        <c:ser>
          <c:idx val="2"/>
          <c:order val="2"/>
          <c:tx>
            <c:v>S=0.68; C=1; No Diff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'data Sat PVs'!$J$4:$J$97</c:f>
              <c:numCache>
                <c:formatCode>General</c:formatCode>
                <c:ptCount val="94"/>
                <c:pt idx="0">
                  <c:v>5.056666807266666E-2</c:v>
                </c:pt>
                <c:pt idx="1">
                  <c:v>0.10113333612066666</c:v>
                </c:pt>
                <c:pt idx="2">
                  <c:v>0.15170000419333332</c:v>
                </c:pt>
                <c:pt idx="3">
                  <c:v>0.20226667224133332</c:v>
                </c:pt>
                <c:pt idx="4">
                  <c:v>0.25283334961333331</c:v>
                </c:pt>
                <c:pt idx="5">
                  <c:v>0.30340000838666664</c:v>
                </c:pt>
                <c:pt idx="6">
                  <c:v>0.35396666715999997</c:v>
                </c:pt>
                <c:pt idx="7">
                  <c:v>0.40453334443333328</c:v>
                </c:pt>
                <c:pt idx="8">
                  <c:v>0.45510002170666664</c:v>
                </c:pt>
                <c:pt idx="9">
                  <c:v>0.50566669897999994</c:v>
                </c:pt>
                <c:pt idx="10">
                  <c:v>0.55623333949999998</c:v>
                </c:pt>
                <c:pt idx="11">
                  <c:v>0.60680001677333328</c:v>
                </c:pt>
                <c:pt idx="12">
                  <c:v>0.65736665729333321</c:v>
                </c:pt>
                <c:pt idx="13">
                  <c:v>0.70793333456666663</c:v>
                </c:pt>
                <c:pt idx="14">
                  <c:v>0.75850001183999993</c:v>
                </c:pt>
                <c:pt idx="15">
                  <c:v>0.80906668911333324</c:v>
                </c:pt>
                <c:pt idx="16">
                  <c:v>0.85963336638666654</c:v>
                </c:pt>
                <c:pt idx="17">
                  <c:v>0.91020004341333327</c:v>
                </c:pt>
                <c:pt idx="18">
                  <c:v>0.96076672068666658</c:v>
                </c:pt>
                <c:pt idx="19">
                  <c:v>1.0113333979599999</c:v>
                </c:pt>
                <c:pt idx="20">
                  <c:v>1.0619000017266667</c:v>
                </c:pt>
                <c:pt idx="21">
                  <c:v>1.112466679</c:v>
                </c:pt>
                <c:pt idx="22">
                  <c:v>1.1630333562733333</c:v>
                </c:pt>
                <c:pt idx="23">
                  <c:v>1.2136000335466666</c:v>
                </c:pt>
                <c:pt idx="24">
                  <c:v>1.2641666373133331</c:v>
                </c:pt>
                <c:pt idx="25">
                  <c:v>1.3147333145866664</c:v>
                </c:pt>
                <c:pt idx="26">
                  <c:v>1.36529999186</c:v>
                </c:pt>
                <c:pt idx="27">
                  <c:v>1.4158666691333333</c:v>
                </c:pt>
                <c:pt idx="28">
                  <c:v>1.4664333461599999</c:v>
                </c:pt>
                <c:pt idx="29">
                  <c:v>1.5170000234333332</c:v>
                </c:pt>
                <c:pt idx="30">
                  <c:v>1.5675667007066665</c:v>
                </c:pt>
                <c:pt idx="31">
                  <c:v>1.6181333779799998</c:v>
                </c:pt>
                <c:pt idx="32">
                  <c:v>1.6687000552533331</c:v>
                </c:pt>
                <c:pt idx="33">
                  <c:v>1.7192667325266666</c:v>
                </c:pt>
                <c:pt idx="34">
                  <c:v>1.7698334097999999</c:v>
                </c:pt>
                <c:pt idx="35">
                  <c:v>1.8204000870733332</c:v>
                </c:pt>
                <c:pt idx="36">
                  <c:v>1.8709667643466665</c:v>
                </c:pt>
                <c:pt idx="37">
                  <c:v>1.9215334416199998</c:v>
                </c:pt>
                <c:pt idx="38">
                  <c:v>1.9721001188933331</c:v>
                </c:pt>
                <c:pt idx="39">
                  <c:v>2.0226667961666664</c:v>
                </c:pt>
                <c:pt idx="40">
                  <c:v>2.07323332618</c:v>
                </c:pt>
                <c:pt idx="41">
                  <c:v>2.1238000034533333</c:v>
                </c:pt>
                <c:pt idx="42">
                  <c:v>2.1743666807266666</c:v>
                </c:pt>
                <c:pt idx="43">
                  <c:v>2.2249333579999999</c:v>
                </c:pt>
                <c:pt idx="44">
                  <c:v>2.2755000352733332</c:v>
                </c:pt>
                <c:pt idx="45">
                  <c:v>2.3260667125466665</c:v>
                </c:pt>
                <c:pt idx="46">
                  <c:v>2.3766333898199998</c:v>
                </c:pt>
                <c:pt idx="47">
                  <c:v>2.4272000670933331</c:v>
                </c:pt>
                <c:pt idx="48">
                  <c:v>2.4777667431333334</c:v>
                </c:pt>
                <c:pt idx="49">
                  <c:v>2.5283332741333329</c:v>
                </c:pt>
                <c:pt idx="50">
                  <c:v>2.5789000986666668</c:v>
                </c:pt>
                <c:pt idx="51">
                  <c:v>2.6294666296666662</c:v>
                </c:pt>
                <c:pt idx="52">
                  <c:v>2.6800334542000002</c:v>
                </c:pt>
                <c:pt idx="53">
                  <c:v>2.7305999827333332</c:v>
                </c:pt>
                <c:pt idx="54">
                  <c:v>2.7811668072666667</c:v>
                </c:pt>
                <c:pt idx="55">
                  <c:v>2.8317333382666665</c:v>
                </c:pt>
                <c:pt idx="56">
                  <c:v>2.8823001628</c:v>
                </c:pt>
                <c:pt idx="57">
                  <c:v>2.932866691333333</c:v>
                </c:pt>
                <c:pt idx="58">
                  <c:v>2.9834335158666665</c:v>
                </c:pt>
                <c:pt idx="59">
                  <c:v>3.0340000468666664</c:v>
                </c:pt>
                <c:pt idx="60">
                  <c:v>3.0845668713999999</c:v>
                </c:pt>
                <c:pt idx="61">
                  <c:v>3.1351334023999997</c:v>
                </c:pt>
                <c:pt idx="62">
                  <c:v>3.1857002269333332</c:v>
                </c:pt>
                <c:pt idx="63">
                  <c:v>3.2362667554666662</c:v>
                </c:pt>
                <c:pt idx="64">
                  <c:v>3.2868332864666665</c:v>
                </c:pt>
                <c:pt idx="65">
                  <c:v>3.3374001109999996</c:v>
                </c:pt>
                <c:pt idx="66">
                  <c:v>3.3879666419999999</c:v>
                </c:pt>
                <c:pt idx="67">
                  <c:v>3.4385334640666665</c:v>
                </c:pt>
                <c:pt idx="68">
                  <c:v>3.4890999950666663</c:v>
                </c:pt>
                <c:pt idx="69">
                  <c:v>3.5396668195999998</c:v>
                </c:pt>
                <c:pt idx="70">
                  <c:v>3.5902333505999997</c:v>
                </c:pt>
                <c:pt idx="71">
                  <c:v>3.6408001751333332</c:v>
                </c:pt>
                <c:pt idx="72">
                  <c:v>3.6913667036666666</c:v>
                </c:pt>
                <c:pt idx="73">
                  <c:v>3.7419335281999997</c:v>
                </c:pt>
                <c:pt idx="74">
                  <c:v>3.7925000592</c:v>
                </c:pt>
                <c:pt idx="75">
                  <c:v>3.8430668837333331</c:v>
                </c:pt>
                <c:pt idx="76">
                  <c:v>3.8936334122666665</c:v>
                </c:pt>
                <c:pt idx="77">
                  <c:v>3.9442002367999995</c:v>
                </c:pt>
                <c:pt idx="78">
                  <c:v>3.9947667677999998</c:v>
                </c:pt>
                <c:pt idx="79">
                  <c:v>4.0453335923333329</c:v>
                </c:pt>
                <c:pt idx="80">
                  <c:v>4.0959001233333332</c:v>
                </c:pt>
                <c:pt idx="81">
                  <c:v>4.1464666518666666</c:v>
                </c:pt>
                <c:pt idx="82">
                  <c:v>4.1970334763999997</c:v>
                </c:pt>
                <c:pt idx="83">
                  <c:v>4.2476000074</c:v>
                </c:pt>
                <c:pt idx="84">
                  <c:v>4.298166831933333</c:v>
                </c:pt>
                <c:pt idx="85">
                  <c:v>4.3487333604666665</c:v>
                </c:pt>
                <c:pt idx="86">
                  <c:v>4.3993001849999995</c:v>
                </c:pt>
                <c:pt idx="87">
                  <c:v>4.4498667159999998</c:v>
                </c:pt>
                <c:pt idx="88">
                  <c:v>4.5004335405333329</c:v>
                </c:pt>
                <c:pt idx="89">
                  <c:v>4.5510000715333332</c:v>
                </c:pt>
                <c:pt idx="90">
                  <c:v>4.6015668960666662</c:v>
                </c:pt>
                <c:pt idx="91">
                  <c:v>4.6521334245999997</c:v>
                </c:pt>
                <c:pt idx="92">
                  <c:v>4.7027002491333327</c:v>
                </c:pt>
                <c:pt idx="93">
                  <c:v>4.9950002343333333</c:v>
                </c:pt>
              </c:numCache>
            </c:numRef>
          </c:xVal>
          <c:yVal>
            <c:numRef>
              <c:f>'data Sat PVs'!$K$4:$K$97</c:f>
              <c:numCache>
                <c:formatCode>0.00E+00</c:formatCode>
                <c:ptCount val="94"/>
                <c:pt idx="0">
                  <c:v>1.303961737E-14</c:v>
                </c:pt>
                <c:pt idx="1">
                  <c:v>1.1502360480000001E-13</c:v>
                </c:pt>
                <c:pt idx="2">
                  <c:v>4.9133402420000001E-13</c:v>
                </c:pt>
                <c:pt idx="3">
                  <c:v>1.56750047E-12</c:v>
                </c:pt>
                <c:pt idx="4">
                  <c:v>4.40453056E-12</c:v>
                </c:pt>
                <c:pt idx="5">
                  <c:v>1.031246269E-11</c:v>
                </c:pt>
                <c:pt idx="6">
                  <c:v>2.287809178E-11</c:v>
                </c:pt>
                <c:pt idx="7">
                  <c:v>5.2119301929999997E-11</c:v>
                </c:pt>
                <c:pt idx="8">
                  <c:v>2.500804286E-10</c:v>
                </c:pt>
                <c:pt idx="9">
                  <c:v>1.326739829E-9</c:v>
                </c:pt>
                <c:pt idx="10">
                  <c:v>6.6058918340000001E-9</c:v>
                </c:pt>
                <c:pt idx="11">
                  <c:v>3.0136977359999997E-8</c:v>
                </c:pt>
                <c:pt idx="12">
                  <c:v>1.2511243600000001E-7</c:v>
                </c:pt>
                <c:pt idx="13">
                  <c:v>4.7101798370000003E-7</c:v>
                </c:pt>
                <c:pt idx="14">
                  <c:v>1.615004976E-6</c:v>
                </c:pt>
                <c:pt idx="15">
                  <c:v>5.0767448560000001E-6</c:v>
                </c:pt>
                <c:pt idx="16">
                  <c:v>1.471158703E-5</c:v>
                </c:pt>
                <c:pt idx="17">
                  <c:v>3.9495422239999997E-5</c:v>
                </c:pt>
                <c:pt idx="18">
                  <c:v>9.8730248280000005E-5</c:v>
                </c:pt>
                <c:pt idx="19" formatCode="General">
                  <c:v>2.308536787E-4</c:v>
                </c:pt>
                <c:pt idx="20" formatCode="General">
                  <c:v>5.0698249830000001E-4</c:v>
                </c:pt>
                <c:pt idx="21" formatCode="General">
                  <c:v>1.0497058970000001E-3</c:v>
                </c:pt>
                <c:pt idx="22" formatCode="General">
                  <c:v>2.056355355E-3</c:v>
                </c:pt>
                <c:pt idx="23" formatCode="General">
                  <c:v>3.8240652069999998E-3</c:v>
                </c:pt>
                <c:pt idx="24" formatCode="General">
                  <c:v>6.7717819470000003E-3</c:v>
                </c:pt>
                <c:pt idx="25" formatCode="General">
                  <c:v>1.1452691629999999E-2</c:v>
                </c:pt>
                <c:pt idx="26" formatCode="General">
                  <c:v>1.8549749630000001E-2</c:v>
                </c:pt>
                <c:pt idx="27" formatCode="General">
                  <c:v>2.884926833E-2</c:v>
                </c:pt>
                <c:pt idx="28" formatCode="General">
                  <c:v>4.3189145620000001E-2</c:v>
                </c:pt>
                <c:pt idx="29" formatCode="General">
                  <c:v>6.2384825200000001E-2</c:v>
                </c:pt>
                <c:pt idx="30" formatCode="General">
                  <c:v>8.714044839E-2</c:v>
                </c:pt>
                <c:pt idx="31" formatCode="General">
                  <c:v>0.1179571152</c:v>
                </c:pt>
                <c:pt idx="32" formatCode="General">
                  <c:v>0.15505200620000001</c:v>
                </c:pt>
                <c:pt idx="33" formatCode="General">
                  <c:v>0.19830252230000001</c:v>
                </c:pt>
                <c:pt idx="34" formatCode="General">
                  <c:v>0.2472244948</c:v>
                </c:pt>
                <c:pt idx="35" formatCode="General">
                  <c:v>0.3009892106</c:v>
                </c:pt>
                <c:pt idx="36" formatCode="General">
                  <c:v>0.35847735400000003</c:v>
                </c:pt>
                <c:pt idx="37" formatCode="General">
                  <c:v>0.4183622897</c:v>
                </c:pt>
                <c:pt idx="38" formatCode="General">
                  <c:v>0.47921124100000001</c:v>
                </c:pt>
                <c:pt idx="39" formatCode="General">
                  <c:v>0.53959095479999997</c:v>
                </c:pt>
                <c:pt idx="40" formatCode="General">
                  <c:v>0.59816545249999997</c:v>
                </c:pt>
                <c:pt idx="41" formatCode="General">
                  <c:v>0.65377587079999999</c:v>
                </c:pt>
                <c:pt idx="42" formatCode="General">
                  <c:v>0.70549583439999997</c:v>
                </c:pt>
                <c:pt idx="43" formatCode="General">
                  <c:v>0.75266033409999999</c:v>
                </c:pt>
                <c:pt idx="44" formatCode="General">
                  <c:v>0.79486942289999996</c:v>
                </c:pt>
                <c:pt idx="45" formatCode="General">
                  <c:v>0.8319706321</c:v>
                </c:pt>
                <c:pt idx="46" formatCode="General">
                  <c:v>0.86402601000000001</c:v>
                </c:pt>
                <c:pt idx="47" formatCode="General">
                  <c:v>0.89126950500000002</c:v>
                </c:pt>
                <c:pt idx="48" formatCode="General">
                  <c:v>0.91406130789999995</c:v>
                </c:pt>
                <c:pt idx="49" formatCode="General">
                  <c:v>0.93284302949999998</c:v>
                </c:pt>
                <c:pt idx="50" formatCode="General">
                  <c:v>0.94809782509999996</c:v>
                </c:pt>
                <c:pt idx="51" formatCode="General">
                  <c:v>0.96031719449999997</c:v>
                </c:pt>
                <c:pt idx="52" formatCode="General">
                  <c:v>0.96997570990000004</c:v>
                </c:pt>
                <c:pt idx="53" formatCode="General">
                  <c:v>0.97751289610000003</c:v>
                </c:pt>
                <c:pt idx="54" formatCode="General">
                  <c:v>0.98332339530000001</c:v>
                </c:pt>
                <c:pt idx="55" formatCode="General">
                  <c:v>0.98775011300000004</c:v>
                </c:pt>
                <c:pt idx="56" formatCode="General">
                  <c:v>0.99108469489999995</c:v>
                </c:pt>
                <c:pt idx="57" formatCode="General">
                  <c:v>0.99356931449999997</c:v>
                </c:pt>
                <c:pt idx="58" formatCode="General">
                  <c:v>0.99540144210000003</c:v>
                </c:pt>
                <c:pt idx="59" formatCode="General">
                  <c:v>0.99673885110000005</c:v>
                </c:pt>
                <c:pt idx="60" formatCode="General">
                  <c:v>0.99770581719999996</c:v>
                </c:pt>
                <c:pt idx="61" formatCode="General">
                  <c:v>0.99839836360000001</c:v>
                </c:pt>
                <c:pt idx="62" formatCode="General">
                  <c:v>0.9988900423</c:v>
                </c:pt>
                <c:pt idx="63" formatCode="General">
                  <c:v>0.99923610689999998</c:v>
                </c:pt>
                <c:pt idx="64" formatCode="General">
                  <c:v>0.99947768449999996</c:v>
                </c:pt>
                <c:pt idx="65" formatCode="General">
                  <c:v>0.99964487550000003</c:v>
                </c:pt>
                <c:pt idx="66" formatCode="General">
                  <c:v>0.99975991249999996</c:v>
                </c:pt>
                <c:pt idx="67" formatCode="General">
                  <c:v>0.99983841179999999</c:v>
                </c:pt>
                <c:pt idx="68" formatCode="General">
                  <c:v>0.99989169840000003</c:v>
                </c:pt>
                <c:pt idx="69" formatCode="General">
                  <c:v>0.99992758039999996</c:v>
                </c:pt>
                <c:pt idx="70" formatCode="General">
                  <c:v>0.99995177980000005</c:v>
                </c:pt>
                <c:pt idx="71" formatCode="General">
                  <c:v>0.99996787310000002</c:v>
                </c:pt>
                <c:pt idx="72" formatCode="General">
                  <c:v>0.9999784827</c:v>
                </c:pt>
                <c:pt idx="73" formatCode="General">
                  <c:v>0.99998551609999997</c:v>
                </c:pt>
                <c:pt idx="74" formatCode="General">
                  <c:v>0.99999016519999995</c:v>
                </c:pt>
                <c:pt idx="75" formatCode="General">
                  <c:v>0.99999332429999999</c:v>
                </c:pt>
                <c:pt idx="76" formatCode="General">
                  <c:v>0.99999541039999995</c:v>
                </c:pt>
                <c:pt idx="77" formatCode="General">
                  <c:v>0.99999672169999998</c:v>
                </c:pt>
                <c:pt idx="78" formatCode="General">
                  <c:v>0.99999749660000004</c:v>
                </c:pt>
                <c:pt idx="79" formatCode="General">
                  <c:v>0.99999797339999996</c:v>
                </c:pt>
                <c:pt idx="80" formatCode="General">
                  <c:v>0.99999821190000004</c:v>
                </c:pt>
                <c:pt idx="81" formatCode="General">
                  <c:v>0.99999833110000003</c:v>
                </c:pt>
                <c:pt idx="82" formatCode="General">
                  <c:v>0.99999839069999996</c:v>
                </c:pt>
                <c:pt idx="83" formatCode="General">
                  <c:v>0.99999845030000001</c:v>
                </c:pt>
                <c:pt idx="84" formatCode="General">
                  <c:v>0.99999845030000001</c:v>
                </c:pt>
                <c:pt idx="85" formatCode="General">
                  <c:v>0.99999850990000005</c:v>
                </c:pt>
                <c:pt idx="86" formatCode="General">
                  <c:v>0.99999850990000005</c:v>
                </c:pt>
                <c:pt idx="87" formatCode="General">
                  <c:v>0.99999850990000005</c:v>
                </c:pt>
                <c:pt idx="88" formatCode="General">
                  <c:v>0.99999850990000005</c:v>
                </c:pt>
                <c:pt idx="89" formatCode="General">
                  <c:v>0.99999850990000005</c:v>
                </c:pt>
                <c:pt idx="90" formatCode="General">
                  <c:v>0.99999850990000005</c:v>
                </c:pt>
                <c:pt idx="91" formatCode="General">
                  <c:v>0.99999850990000005</c:v>
                </c:pt>
                <c:pt idx="92" formatCode="General">
                  <c:v>0.99999850990000005</c:v>
                </c:pt>
                <c:pt idx="93" formatCode="General">
                  <c:v>0.99999850990000005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6BB1-4504-BD0F-8BA3C85ED0EE}"/>
            </c:ext>
          </c:extLst>
        </c:ser>
        <c:ser>
          <c:idx val="3"/>
          <c:order val="3"/>
          <c:tx>
            <c:v>S=0.68; C=0.1; No DIff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'data Sat PVs'!$N$4:$N$97</c:f>
              <c:numCache>
                <c:formatCode>General</c:formatCode>
                <c:ptCount val="94"/>
                <c:pt idx="0">
                  <c:v>5.056666807266666E-2</c:v>
                </c:pt>
                <c:pt idx="1">
                  <c:v>0.10113333612066666</c:v>
                </c:pt>
                <c:pt idx="2">
                  <c:v>0.15170000419333332</c:v>
                </c:pt>
                <c:pt idx="3">
                  <c:v>0.20226667224133332</c:v>
                </c:pt>
                <c:pt idx="4">
                  <c:v>0.25283334961333331</c:v>
                </c:pt>
                <c:pt idx="5">
                  <c:v>0.30340000838666664</c:v>
                </c:pt>
                <c:pt idx="6">
                  <c:v>0.35396666715999997</c:v>
                </c:pt>
                <c:pt idx="7">
                  <c:v>0.40453334443333328</c:v>
                </c:pt>
                <c:pt idx="8">
                  <c:v>0.45510002170666664</c:v>
                </c:pt>
                <c:pt idx="9">
                  <c:v>0.50566669897999994</c:v>
                </c:pt>
                <c:pt idx="10">
                  <c:v>0.55623333949999998</c:v>
                </c:pt>
                <c:pt idx="11">
                  <c:v>0.60680001677333328</c:v>
                </c:pt>
                <c:pt idx="12">
                  <c:v>0.65736665729333321</c:v>
                </c:pt>
                <c:pt idx="13">
                  <c:v>0.70793333456666663</c:v>
                </c:pt>
                <c:pt idx="14">
                  <c:v>0.75850001183999993</c:v>
                </c:pt>
                <c:pt idx="15">
                  <c:v>0.80906668911333324</c:v>
                </c:pt>
                <c:pt idx="16">
                  <c:v>0.85963336638666654</c:v>
                </c:pt>
                <c:pt idx="17">
                  <c:v>0.91020004341333327</c:v>
                </c:pt>
                <c:pt idx="18">
                  <c:v>0.96076672068666658</c:v>
                </c:pt>
                <c:pt idx="19">
                  <c:v>1.0113333979599999</c:v>
                </c:pt>
                <c:pt idx="20">
                  <c:v>1.0619000017266667</c:v>
                </c:pt>
                <c:pt idx="21">
                  <c:v>1.112466679</c:v>
                </c:pt>
                <c:pt idx="22">
                  <c:v>1.1630333562733333</c:v>
                </c:pt>
                <c:pt idx="23">
                  <c:v>1.2136000335466666</c:v>
                </c:pt>
                <c:pt idx="24">
                  <c:v>1.2641666373133331</c:v>
                </c:pt>
                <c:pt idx="25">
                  <c:v>1.3147333145866664</c:v>
                </c:pt>
                <c:pt idx="26">
                  <c:v>1.36529999186</c:v>
                </c:pt>
                <c:pt idx="27">
                  <c:v>1.4158666691333333</c:v>
                </c:pt>
                <c:pt idx="28">
                  <c:v>1.4664333461599999</c:v>
                </c:pt>
                <c:pt idx="29">
                  <c:v>1.5170000234333332</c:v>
                </c:pt>
                <c:pt idx="30">
                  <c:v>1.5675667007066665</c:v>
                </c:pt>
                <c:pt idx="31">
                  <c:v>1.6181333779799998</c:v>
                </c:pt>
                <c:pt idx="32">
                  <c:v>1.6687000552533331</c:v>
                </c:pt>
                <c:pt idx="33">
                  <c:v>1.7192667325266666</c:v>
                </c:pt>
                <c:pt idx="34">
                  <c:v>1.7698334097999999</c:v>
                </c:pt>
                <c:pt idx="35">
                  <c:v>1.8204000870733332</c:v>
                </c:pt>
                <c:pt idx="36">
                  <c:v>1.8709667643466665</c:v>
                </c:pt>
                <c:pt idx="37">
                  <c:v>1.9215334416199998</c:v>
                </c:pt>
                <c:pt idx="38">
                  <c:v>1.9721001188933331</c:v>
                </c:pt>
                <c:pt idx="39">
                  <c:v>2.0226667961666664</c:v>
                </c:pt>
                <c:pt idx="40">
                  <c:v>2.07323332618</c:v>
                </c:pt>
                <c:pt idx="41">
                  <c:v>2.1238000034533333</c:v>
                </c:pt>
                <c:pt idx="42">
                  <c:v>2.1743666807266666</c:v>
                </c:pt>
                <c:pt idx="43">
                  <c:v>2.2249333579999999</c:v>
                </c:pt>
                <c:pt idx="44">
                  <c:v>2.2755000352733332</c:v>
                </c:pt>
                <c:pt idx="45">
                  <c:v>2.3260667125466665</c:v>
                </c:pt>
                <c:pt idx="46">
                  <c:v>2.3766333898199998</c:v>
                </c:pt>
                <c:pt idx="47">
                  <c:v>2.4272000670933331</c:v>
                </c:pt>
                <c:pt idx="48">
                  <c:v>2.4777667431333334</c:v>
                </c:pt>
                <c:pt idx="49">
                  <c:v>2.5283332741333329</c:v>
                </c:pt>
                <c:pt idx="50">
                  <c:v>2.5789000986666668</c:v>
                </c:pt>
                <c:pt idx="51">
                  <c:v>2.6294666296666662</c:v>
                </c:pt>
                <c:pt idx="52">
                  <c:v>2.6800334542000002</c:v>
                </c:pt>
                <c:pt idx="53">
                  <c:v>2.7305999827333332</c:v>
                </c:pt>
                <c:pt idx="54">
                  <c:v>2.7811668072666667</c:v>
                </c:pt>
                <c:pt idx="55">
                  <c:v>2.8317333382666665</c:v>
                </c:pt>
                <c:pt idx="56">
                  <c:v>2.8823001628</c:v>
                </c:pt>
                <c:pt idx="57">
                  <c:v>2.932866691333333</c:v>
                </c:pt>
                <c:pt idx="58">
                  <c:v>2.9834335158666665</c:v>
                </c:pt>
                <c:pt idx="59">
                  <c:v>3.0340000468666664</c:v>
                </c:pt>
                <c:pt idx="60">
                  <c:v>3.0845668713999999</c:v>
                </c:pt>
                <c:pt idx="61">
                  <c:v>3.1351334023999997</c:v>
                </c:pt>
                <c:pt idx="62">
                  <c:v>3.1857002269333332</c:v>
                </c:pt>
                <c:pt idx="63">
                  <c:v>3.2362667554666662</c:v>
                </c:pt>
                <c:pt idx="64">
                  <c:v>3.2868332864666665</c:v>
                </c:pt>
                <c:pt idx="65">
                  <c:v>3.3374001109999996</c:v>
                </c:pt>
                <c:pt idx="66">
                  <c:v>3.3879666419999999</c:v>
                </c:pt>
                <c:pt idx="67">
                  <c:v>3.4385334640666665</c:v>
                </c:pt>
                <c:pt idx="68">
                  <c:v>3.4890999950666663</c:v>
                </c:pt>
                <c:pt idx="69">
                  <c:v>3.5396668195999998</c:v>
                </c:pt>
                <c:pt idx="70">
                  <c:v>3.5902333505999997</c:v>
                </c:pt>
                <c:pt idx="71">
                  <c:v>3.6408001751333332</c:v>
                </c:pt>
                <c:pt idx="72">
                  <c:v>3.6913667036666666</c:v>
                </c:pt>
                <c:pt idx="73">
                  <c:v>3.7419335281999997</c:v>
                </c:pt>
                <c:pt idx="74">
                  <c:v>3.7925000592</c:v>
                </c:pt>
                <c:pt idx="75">
                  <c:v>3.8430668837333331</c:v>
                </c:pt>
                <c:pt idx="76">
                  <c:v>3.8936334122666665</c:v>
                </c:pt>
                <c:pt idx="77">
                  <c:v>3.9442002367999995</c:v>
                </c:pt>
                <c:pt idx="78">
                  <c:v>3.9947667677999998</c:v>
                </c:pt>
                <c:pt idx="79">
                  <c:v>4.0453335923333329</c:v>
                </c:pt>
                <c:pt idx="80">
                  <c:v>4.0959001233333332</c:v>
                </c:pt>
                <c:pt idx="81">
                  <c:v>4.1464666518666666</c:v>
                </c:pt>
                <c:pt idx="82">
                  <c:v>4.1970334763999997</c:v>
                </c:pt>
                <c:pt idx="83">
                  <c:v>4.2476000074</c:v>
                </c:pt>
                <c:pt idx="84">
                  <c:v>4.298166831933333</c:v>
                </c:pt>
                <c:pt idx="85">
                  <c:v>4.3487333604666665</c:v>
                </c:pt>
                <c:pt idx="86">
                  <c:v>4.3993001849999995</c:v>
                </c:pt>
                <c:pt idx="87">
                  <c:v>4.4498667159999998</c:v>
                </c:pt>
                <c:pt idx="88">
                  <c:v>4.5004335405333329</c:v>
                </c:pt>
                <c:pt idx="89">
                  <c:v>4.5510000715333332</c:v>
                </c:pt>
                <c:pt idx="90">
                  <c:v>4.6015668960666662</c:v>
                </c:pt>
                <c:pt idx="91">
                  <c:v>4.6521334245999997</c:v>
                </c:pt>
                <c:pt idx="92">
                  <c:v>4.7027002491333327</c:v>
                </c:pt>
                <c:pt idx="93">
                  <c:v>4.9950002343333333</c:v>
                </c:pt>
              </c:numCache>
            </c:numRef>
          </c:xVal>
          <c:yVal>
            <c:numRef>
              <c:f>'data Sat PVs'!$O$4:$O$97</c:f>
              <c:numCache>
                <c:formatCode>0.00E+00</c:formatCode>
                <c:ptCount val="94"/>
                <c:pt idx="0">
                  <c:v>9.0227061269999996E-16</c:v>
                </c:pt>
                <c:pt idx="1">
                  <c:v>1.3606917679999999E-14</c:v>
                </c:pt>
                <c:pt idx="2">
                  <c:v>8.5572025270000005E-14</c:v>
                </c:pt>
                <c:pt idx="3">
                  <c:v>3.3644688059999998E-13</c:v>
                </c:pt>
                <c:pt idx="4">
                  <c:v>9.9283070910000004E-13</c:v>
                </c:pt>
                <c:pt idx="5">
                  <c:v>2.5901383899999999E-12</c:v>
                </c:pt>
                <c:pt idx="6">
                  <c:v>5.7970533759999997E-12</c:v>
                </c:pt>
                <c:pt idx="7">
                  <c:v>1.1685198820000001E-11</c:v>
                </c:pt>
                <c:pt idx="8">
                  <c:v>2.2464594420000001E-11</c:v>
                </c:pt>
                <c:pt idx="9">
                  <c:v>3.7778002949999997E-11</c:v>
                </c:pt>
                <c:pt idx="10">
                  <c:v>7.3337079460000001E-11</c:v>
                </c:pt>
                <c:pt idx="11">
                  <c:v>2.3342144879999999E-10</c:v>
                </c:pt>
                <c:pt idx="12">
                  <c:v>9.3692920089999995E-10</c:v>
                </c:pt>
                <c:pt idx="13">
                  <c:v>3.8906655670000001E-9</c:v>
                </c:pt>
                <c:pt idx="14">
                  <c:v>1.5848234720000001E-8</c:v>
                </c:pt>
                <c:pt idx="15">
                  <c:v>6.2285494100000005E-8</c:v>
                </c:pt>
                <c:pt idx="16">
                  <c:v>2.2813216560000001E-7</c:v>
                </c:pt>
                <c:pt idx="17">
                  <c:v>7.7115146270000002E-7</c:v>
                </c:pt>
                <c:pt idx="18">
                  <c:v>2.3975335350000001E-6</c:v>
                </c:pt>
                <c:pt idx="19">
                  <c:v>6.8972585720000001E-6</c:v>
                </c:pt>
                <c:pt idx="20">
                  <c:v>1.8467908379999998E-5</c:v>
                </c:pt>
                <c:pt idx="21">
                  <c:v>4.6246837879999998E-5</c:v>
                </c:pt>
                <c:pt idx="22" formatCode="General">
                  <c:v>1.087541968E-4</c:v>
                </c:pt>
                <c:pt idx="23" formatCode="General">
                  <c:v>2.410435554E-4</c:v>
                </c:pt>
                <c:pt idx="24" formatCode="General">
                  <c:v>5.0523772369999995E-4</c:v>
                </c:pt>
                <c:pt idx="25" formatCode="General">
                  <c:v>1.0046700480000001E-3</c:v>
                </c:pt>
                <c:pt idx="26" formatCode="General">
                  <c:v>1.9009914249999999E-3</c:v>
                </c:pt>
                <c:pt idx="27" formatCode="General">
                  <c:v>3.432402154E-3</c:v>
                </c:pt>
                <c:pt idx="28" formatCode="General">
                  <c:v>5.9298602860000001E-3</c:v>
                </c:pt>
                <c:pt idx="29" formatCode="General">
                  <c:v>9.8270662130000002E-3</c:v>
                </c:pt>
                <c:pt idx="30" formatCode="General">
                  <c:v>1.5659676859999999E-2</c:v>
                </c:pt>
                <c:pt idx="31" formatCode="General">
                  <c:v>2.4049874400000001E-2</c:v>
                </c:pt>
                <c:pt idx="32" formatCode="General">
                  <c:v>3.5674236710000001E-2</c:v>
                </c:pt>
                <c:pt idx="33" formatCode="General">
                  <c:v>5.1215562970000003E-2</c:v>
                </c:pt>
                <c:pt idx="34" formatCode="General">
                  <c:v>7.1302488450000007E-2</c:v>
                </c:pt>
                <c:pt idx="35" formatCode="General">
                  <c:v>9.6443481740000003E-2</c:v>
                </c:pt>
                <c:pt idx="36" formatCode="General">
                  <c:v>0.12696376440000001</c:v>
                </c:pt>
                <c:pt idx="37" formatCode="General">
                  <c:v>0.1629538834</c:v>
                </c:pt>
                <c:pt idx="38" formatCode="General">
                  <c:v>0.20423774419999999</c:v>
                </c:pt>
                <c:pt idx="39" formatCode="General">
                  <c:v>0.25036492939999999</c:v>
                </c:pt>
                <c:pt idx="40" formatCode="General">
                  <c:v>0.30062884090000003</c:v>
                </c:pt>
                <c:pt idx="41" formatCode="General">
                  <c:v>0.35410872100000002</c:v>
                </c:pt>
                <c:pt idx="42" formatCode="General">
                  <c:v>0.4097299874</c:v>
                </c:pt>
                <c:pt idx="43" formatCode="General">
                  <c:v>0.4663359225</c:v>
                </c:pt>
                <c:pt idx="44" formatCode="General">
                  <c:v>0.52276235820000005</c:v>
                </c:pt>
                <c:pt idx="45" formatCode="General">
                  <c:v>0.57790744299999997</c:v>
                </c:pt>
                <c:pt idx="46" formatCode="General">
                  <c:v>0.63079047200000005</c:v>
                </c:pt>
                <c:pt idx="47" formatCode="General">
                  <c:v>0.68059527870000003</c:v>
                </c:pt>
                <c:pt idx="48" formatCode="General">
                  <c:v>0.72669649120000002</c:v>
                </c:pt>
                <c:pt idx="49" formatCode="General">
                  <c:v>0.76866871120000002</c:v>
                </c:pt>
                <c:pt idx="50" formatCode="General">
                  <c:v>0.80628055330000004</c:v>
                </c:pt>
                <c:pt idx="51" formatCode="General">
                  <c:v>0.83947670460000001</c:v>
                </c:pt>
                <c:pt idx="52" formatCode="General">
                  <c:v>0.8683521152</c:v>
                </c:pt>
                <c:pt idx="53" formatCode="General">
                  <c:v>0.8931206465</c:v>
                </c:pt>
                <c:pt idx="54" formatCode="General">
                  <c:v>0.91408371929999999</c:v>
                </c:pt>
                <c:pt idx="55" formatCode="General">
                  <c:v>0.93159919980000006</c:v>
                </c:pt>
                <c:pt idx="56" formatCode="General">
                  <c:v>0.94605451819999997</c:v>
                </c:pt>
                <c:pt idx="57" formatCode="General">
                  <c:v>0.95784348249999995</c:v>
                </c:pt>
                <c:pt idx="58" formatCode="General">
                  <c:v>0.96734899279999997</c:v>
                </c:pt>
                <c:pt idx="59" formatCode="General">
                  <c:v>0.97492963079999995</c:v>
                </c:pt>
                <c:pt idx="60" formatCode="General">
                  <c:v>0.98091191050000004</c:v>
                </c:pt>
                <c:pt idx="61" formatCode="General">
                  <c:v>0.98558527230000004</c:v>
                </c:pt>
                <c:pt idx="62" formatCode="General">
                  <c:v>0.98920053240000005</c:v>
                </c:pt>
                <c:pt idx="63" formatCode="General">
                  <c:v>0.99197107549999997</c:v>
                </c:pt>
                <c:pt idx="64" formatCode="General">
                  <c:v>0.99407511950000005</c:v>
                </c:pt>
                <c:pt idx="65" formatCode="General">
                  <c:v>0.99565917250000002</c:v>
                </c:pt>
                <c:pt idx="66" formatCode="General">
                  <c:v>0.99684172869999998</c:v>
                </c:pt>
                <c:pt idx="67" formatCode="General">
                  <c:v>0.99771749970000001</c:v>
                </c:pt>
                <c:pt idx="68" formatCode="General">
                  <c:v>0.99836093189999997</c:v>
                </c:pt>
                <c:pt idx="69" formatCode="General">
                  <c:v>0.99883019920000005</c:v>
                </c:pt>
                <c:pt idx="70" formatCode="General">
                  <c:v>0.9991700053</c:v>
                </c:pt>
                <c:pt idx="71" formatCode="General">
                  <c:v>0.99941420560000005</c:v>
                </c:pt>
                <c:pt idx="72" formatCode="General">
                  <c:v>0.99958866830000004</c:v>
                </c:pt>
                <c:pt idx="73" formatCode="General">
                  <c:v>0.99971258640000005</c:v>
                </c:pt>
                <c:pt idx="74" formatCode="General">
                  <c:v>0.99979996680000005</c:v>
                </c:pt>
                <c:pt idx="75" formatCode="General">
                  <c:v>0.99986124040000002</c:v>
                </c:pt>
                <c:pt idx="76" formatCode="General">
                  <c:v>0.99990403650000004</c:v>
                </c:pt>
                <c:pt idx="77" formatCode="General">
                  <c:v>0.99993383879999997</c:v>
                </c:pt>
                <c:pt idx="78" formatCode="General">
                  <c:v>0.9999544024</c:v>
                </c:pt>
                <c:pt idx="79" formatCode="General">
                  <c:v>0.99996858840000002</c:v>
                </c:pt>
                <c:pt idx="80" formatCode="General">
                  <c:v>0.99997824430000004</c:v>
                </c:pt>
                <c:pt idx="81" formatCode="General">
                  <c:v>0.99998492000000005</c:v>
                </c:pt>
                <c:pt idx="82" formatCode="General">
                  <c:v>0.99998944999999995</c:v>
                </c:pt>
                <c:pt idx="83" formatCode="General">
                  <c:v>0.99999260899999998</c:v>
                </c:pt>
                <c:pt idx="84" formatCode="General">
                  <c:v>0.99999481440000004</c:v>
                </c:pt>
                <c:pt idx="85" formatCode="General">
                  <c:v>0.99999630449999999</c:v>
                </c:pt>
                <c:pt idx="86" formatCode="General">
                  <c:v>0.99999719860000003</c:v>
                </c:pt>
                <c:pt idx="87" formatCode="General">
                  <c:v>0.999997735</c:v>
                </c:pt>
                <c:pt idx="88" formatCode="General">
                  <c:v>0.99999809269999995</c:v>
                </c:pt>
                <c:pt idx="89" formatCode="General">
                  <c:v>0.99999827149999998</c:v>
                </c:pt>
                <c:pt idx="90" formatCode="General">
                  <c:v>0.99999839069999996</c:v>
                </c:pt>
                <c:pt idx="91" formatCode="General">
                  <c:v>0.99999845030000001</c:v>
                </c:pt>
                <c:pt idx="92" formatCode="General">
                  <c:v>0.99999845030000001</c:v>
                </c:pt>
                <c:pt idx="93" formatCode="General">
                  <c:v>0.99999850990000005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6BB1-4504-BD0F-8BA3C85ED0EE}"/>
            </c:ext>
          </c:extLst>
        </c:ser>
        <c:ser>
          <c:idx val="4"/>
          <c:order val="4"/>
          <c:tx>
            <c:v>S=0.68; C=0.01; No DIff</c:v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'data Sat PVs'!$R$4:$R$97</c:f>
              <c:numCache>
                <c:formatCode>General</c:formatCode>
                <c:ptCount val="94"/>
                <c:pt idx="0">
                  <c:v>5.056666807266666E-2</c:v>
                </c:pt>
                <c:pt idx="1">
                  <c:v>0.10113333612066666</c:v>
                </c:pt>
                <c:pt idx="2">
                  <c:v>0.15170000419333332</c:v>
                </c:pt>
                <c:pt idx="3">
                  <c:v>0.20226667224133332</c:v>
                </c:pt>
                <c:pt idx="4">
                  <c:v>0.25283334961333331</c:v>
                </c:pt>
                <c:pt idx="5">
                  <c:v>0.30340000838666664</c:v>
                </c:pt>
                <c:pt idx="6">
                  <c:v>0.35396666715999997</c:v>
                </c:pt>
                <c:pt idx="7">
                  <c:v>0.40453334443333328</c:v>
                </c:pt>
                <c:pt idx="8">
                  <c:v>0.45510002170666664</c:v>
                </c:pt>
                <c:pt idx="9">
                  <c:v>0.50566669897999994</c:v>
                </c:pt>
                <c:pt idx="10">
                  <c:v>0.55623333949999998</c:v>
                </c:pt>
                <c:pt idx="11">
                  <c:v>0.60680001677333328</c:v>
                </c:pt>
                <c:pt idx="12">
                  <c:v>0.65736665729333321</c:v>
                </c:pt>
                <c:pt idx="13">
                  <c:v>0.70793333456666663</c:v>
                </c:pt>
                <c:pt idx="14">
                  <c:v>0.75850001183999993</c:v>
                </c:pt>
                <c:pt idx="15">
                  <c:v>0.80906668911333324</c:v>
                </c:pt>
                <c:pt idx="16">
                  <c:v>0.85963336638666654</c:v>
                </c:pt>
                <c:pt idx="17">
                  <c:v>0.91020004341333327</c:v>
                </c:pt>
                <c:pt idx="18">
                  <c:v>0.96076672068666658</c:v>
                </c:pt>
                <c:pt idx="19">
                  <c:v>1.0113333979599999</c:v>
                </c:pt>
                <c:pt idx="20">
                  <c:v>1.0619000017266667</c:v>
                </c:pt>
                <c:pt idx="21">
                  <c:v>1.112466679</c:v>
                </c:pt>
                <c:pt idx="22">
                  <c:v>1.1630333562733333</c:v>
                </c:pt>
                <c:pt idx="23">
                  <c:v>1.2136000335466666</c:v>
                </c:pt>
                <c:pt idx="24">
                  <c:v>1.2641666373133331</c:v>
                </c:pt>
                <c:pt idx="25">
                  <c:v>1.3147333145866664</c:v>
                </c:pt>
                <c:pt idx="26">
                  <c:v>1.36529999186</c:v>
                </c:pt>
                <c:pt idx="27">
                  <c:v>1.4158666691333333</c:v>
                </c:pt>
                <c:pt idx="28">
                  <c:v>1.4664333461599999</c:v>
                </c:pt>
                <c:pt idx="29">
                  <c:v>1.5170000234333332</c:v>
                </c:pt>
                <c:pt idx="30">
                  <c:v>1.5675667007066665</c:v>
                </c:pt>
                <c:pt idx="31">
                  <c:v>1.6181333779799998</c:v>
                </c:pt>
                <c:pt idx="32">
                  <c:v>1.6687000552533331</c:v>
                </c:pt>
                <c:pt idx="33">
                  <c:v>1.7192667325266666</c:v>
                </c:pt>
                <c:pt idx="34">
                  <c:v>1.7698334097999999</c:v>
                </c:pt>
                <c:pt idx="35">
                  <c:v>1.8204000870733332</c:v>
                </c:pt>
                <c:pt idx="36">
                  <c:v>1.8709667643466665</c:v>
                </c:pt>
                <c:pt idx="37">
                  <c:v>1.9215334416199998</c:v>
                </c:pt>
                <c:pt idx="38">
                  <c:v>1.9721001188933331</c:v>
                </c:pt>
                <c:pt idx="39">
                  <c:v>2.0226667961666664</c:v>
                </c:pt>
                <c:pt idx="40">
                  <c:v>2.07323332618</c:v>
                </c:pt>
                <c:pt idx="41">
                  <c:v>2.1238000034533333</c:v>
                </c:pt>
                <c:pt idx="42">
                  <c:v>2.1743666807266666</c:v>
                </c:pt>
                <c:pt idx="43">
                  <c:v>2.2249333579999999</c:v>
                </c:pt>
                <c:pt idx="44">
                  <c:v>2.2755000352733332</c:v>
                </c:pt>
                <c:pt idx="45">
                  <c:v>2.3260667125466665</c:v>
                </c:pt>
                <c:pt idx="46">
                  <c:v>2.3766333898199998</c:v>
                </c:pt>
                <c:pt idx="47">
                  <c:v>2.4272000670933331</c:v>
                </c:pt>
                <c:pt idx="48">
                  <c:v>2.4777667431333334</c:v>
                </c:pt>
                <c:pt idx="49">
                  <c:v>2.5283332741333329</c:v>
                </c:pt>
                <c:pt idx="50">
                  <c:v>2.5789000986666668</c:v>
                </c:pt>
                <c:pt idx="51">
                  <c:v>2.6294666296666662</c:v>
                </c:pt>
                <c:pt idx="52">
                  <c:v>2.6800334542000002</c:v>
                </c:pt>
                <c:pt idx="53">
                  <c:v>2.7305999827333332</c:v>
                </c:pt>
                <c:pt idx="54">
                  <c:v>2.7811668072666667</c:v>
                </c:pt>
                <c:pt idx="55">
                  <c:v>2.8317333382666665</c:v>
                </c:pt>
                <c:pt idx="56">
                  <c:v>2.8823001628</c:v>
                </c:pt>
                <c:pt idx="57">
                  <c:v>2.932866691333333</c:v>
                </c:pt>
                <c:pt idx="58">
                  <c:v>2.9834335158666665</c:v>
                </c:pt>
                <c:pt idx="59">
                  <c:v>3.0340000468666664</c:v>
                </c:pt>
                <c:pt idx="60">
                  <c:v>3.0845668713999999</c:v>
                </c:pt>
                <c:pt idx="61">
                  <c:v>3.1351334023999997</c:v>
                </c:pt>
                <c:pt idx="62">
                  <c:v>3.1857002269333332</c:v>
                </c:pt>
                <c:pt idx="63">
                  <c:v>3.2362667554666662</c:v>
                </c:pt>
                <c:pt idx="64">
                  <c:v>3.2868332864666665</c:v>
                </c:pt>
                <c:pt idx="65">
                  <c:v>3.3374001109999996</c:v>
                </c:pt>
                <c:pt idx="66">
                  <c:v>3.3879666419999999</c:v>
                </c:pt>
                <c:pt idx="67">
                  <c:v>3.4385334640666665</c:v>
                </c:pt>
                <c:pt idx="68">
                  <c:v>3.4890999950666663</c:v>
                </c:pt>
                <c:pt idx="69">
                  <c:v>3.5396668195999998</c:v>
                </c:pt>
                <c:pt idx="70">
                  <c:v>3.5902333505999997</c:v>
                </c:pt>
                <c:pt idx="71">
                  <c:v>3.6408001751333332</c:v>
                </c:pt>
                <c:pt idx="72">
                  <c:v>3.6913667036666666</c:v>
                </c:pt>
                <c:pt idx="73">
                  <c:v>3.7419335281999997</c:v>
                </c:pt>
                <c:pt idx="74">
                  <c:v>3.7925000592</c:v>
                </c:pt>
                <c:pt idx="75">
                  <c:v>3.8430668837333331</c:v>
                </c:pt>
                <c:pt idx="76">
                  <c:v>3.8936334122666665</c:v>
                </c:pt>
                <c:pt idx="77">
                  <c:v>3.9442002367999995</c:v>
                </c:pt>
                <c:pt idx="78">
                  <c:v>3.9947667677999998</c:v>
                </c:pt>
                <c:pt idx="79">
                  <c:v>4.0453335923333329</c:v>
                </c:pt>
                <c:pt idx="80">
                  <c:v>4.0959001233333332</c:v>
                </c:pt>
                <c:pt idx="81">
                  <c:v>4.1464666518666666</c:v>
                </c:pt>
                <c:pt idx="82">
                  <c:v>4.1970334763999997</c:v>
                </c:pt>
                <c:pt idx="83">
                  <c:v>4.2476000074</c:v>
                </c:pt>
                <c:pt idx="84">
                  <c:v>4.298166831933333</c:v>
                </c:pt>
                <c:pt idx="85">
                  <c:v>4.3487333604666665</c:v>
                </c:pt>
                <c:pt idx="86">
                  <c:v>4.3993001849999995</c:v>
                </c:pt>
                <c:pt idx="87">
                  <c:v>4.4498667159999998</c:v>
                </c:pt>
                <c:pt idx="88">
                  <c:v>4.5004335405333329</c:v>
                </c:pt>
                <c:pt idx="89">
                  <c:v>4.5510000715333332</c:v>
                </c:pt>
                <c:pt idx="90">
                  <c:v>4.6015668960666662</c:v>
                </c:pt>
                <c:pt idx="91">
                  <c:v>4.6521334245999997</c:v>
                </c:pt>
                <c:pt idx="92">
                  <c:v>4.7027002491333327</c:v>
                </c:pt>
                <c:pt idx="93">
                  <c:v>4.9950002343333333</c:v>
                </c:pt>
              </c:numCache>
            </c:numRef>
          </c:xVal>
          <c:yVal>
            <c:numRef>
              <c:f>'data Sat PVs'!$S$4:$S$97</c:f>
              <c:numCache>
                <c:formatCode>0.00E+00</c:formatCode>
                <c:ptCount val="94"/>
                <c:pt idx="0">
                  <c:v>-1.1955994459999999E-16</c:v>
                </c:pt>
                <c:pt idx="1">
                  <c:v>-3.9155186560000003E-17</c:v>
                </c:pt>
                <c:pt idx="2">
                  <c:v>1.3950049250000001E-15</c:v>
                </c:pt>
                <c:pt idx="3">
                  <c:v>9.6547017610000005E-15</c:v>
                </c:pt>
                <c:pt idx="4">
                  <c:v>3.9761186830000002E-14</c:v>
                </c:pt>
                <c:pt idx="5">
                  <c:v>1.2439505530000001E-13</c:v>
                </c:pt>
                <c:pt idx="6">
                  <c:v>3.2569156790000002E-13</c:v>
                </c:pt>
                <c:pt idx="7">
                  <c:v>7.6330939180000002E-13</c:v>
                </c:pt>
                <c:pt idx="8">
                  <c:v>1.64415378E-12</c:v>
                </c:pt>
                <c:pt idx="9">
                  <c:v>3.2445897099999999E-12</c:v>
                </c:pt>
                <c:pt idx="10">
                  <c:v>5.8039029310000002E-12</c:v>
                </c:pt>
                <c:pt idx="11">
                  <c:v>9.8707543870000002E-12</c:v>
                </c:pt>
                <c:pt idx="12">
                  <c:v>1.5763430489999999E-11</c:v>
                </c:pt>
                <c:pt idx="13">
                  <c:v>2.3062982079999999E-11</c:v>
                </c:pt>
                <c:pt idx="14">
                  <c:v>4.0933929859999999E-11</c:v>
                </c:pt>
                <c:pt idx="15">
                  <c:v>7.5649292390000004E-11</c:v>
                </c:pt>
                <c:pt idx="16">
                  <c:v>1.312796677E-10</c:v>
                </c:pt>
                <c:pt idx="17">
                  <c:v>3.5009400930000001E-10</c:v>
                </c:pt>
                <c:pt idx="18">
                  <c:v>6.1314525679999997E-10</c:v>
                </c:pt>
                <c:pt idx="19">
                  <c:v>9.1899715619999999E-10</c:v>
                </c:pt>
                <c:pt idx="20">
                  <c:v>1.3523374639999999E-9</c:v>
                </c:pt>
                <c:pt idx="21">
                  <c:v>2.851411773E-9</c:v>
                </c:pt>
                <c:pt idx="22">
                  <c:v>9.6341583600000003E-9</c:v>
                </c:pt>
                <c:pt idx="23">
                  <c:v>4.0887105259999997E-8</c:v>
                </c:pt>
                <c:pt idx="24">
                  <c:v>1.5900450019999999E-7</c:v>
                </c:pt>
                <c:pt idx="25">
                  <c:v>5.2402543819999997E-7</c:v>
                </c:pt>
                <c:pt idx="26">
                  <c:v>1.5574755709999999E-6</c:v>
                </c:pt>
                <c:pt idx="27">
                  <c:v>4.2767001099999998E-6</c:v>
                </c:pt>
                <c:pt idx="28">
                  <c:v>1.0973260030000001E-5</c:v>
                </c:pt>
                <c:pt idx="29">
                  <c:v>2.6488711229999999E-5</c:v>
                </c:pt>
                <c:pt idx="30">
                  <c:v>6.031597877E-5</c:v>
                </c:pt>
                <c:pt idx="31" formatCode="General">
                  <c:v>1.3012072299999999E-4</c:v>
                </c:pt>
                <c:pt idx="32" formatCode="General">
                  <c:v>2.6681891180000002E-4</c:v>
                </c:pt>
                <c:pt idx="33" formatCode="General">
                  <c:v>5.2154500739999999E-4</c:v>
                </c:pt>
                <c:pt idx="34" formatCode="General">
                  <c:v>9.7449909660000001E-4</c:v>
                </c:pt>
                <c:pt idx="35" formatCode="General">
                  <c:v>1.744768233E-3</c:v>
                </c:pt>
                <c:pt idx="36" formatCode="General">
                  <c:v>3.0008482279999999E-3</c:v>
                </c:pt>
                <c:pt idx="37" formatCode="General">
                  <c:v>4.9695922060000002E-3</c:v>
                </c:pt>
                <c:pt idx="38" formatCode="General">
                  <c:v>7.9419240359999994E-3</c:v>
                </c:pt>
                <c:pt idx="39" formatCode="General">
                  <c:v>1.2273238969999999E-2</c:v>
                </c:pt>
                <c:pt idx="40" formatCode="General">
                  <c:v>1.837671548E-2</c:v>
                </c:pt>
                <c:pt idx="41" formatCode="General">
                  <c:v>2.6708494869999998E-2</c:v>
                </c:pt>
                <c:pt idx="42" formatCode="General">
                  <c:v>3.7744697180000002E-2</c:v>
                </c:pt>
                <c:pt idx="43" formatCode="General">
                  <c:v>5.1951456819999998E-2</c:v>
                </c:pt>
                <c:pt idx="44" formatCode="General">
                  <c:v>6.9750361139999995E-2</c:v>
                </c:pt>
                <c:pt idx="45" formatCode="General">
                  <c:v>9.148256481E-2</c:v>
                </c:pt>
                <c:pt idx="46" formatCode="General">
                  <c:v>0.11737534400000001</c:v>
                </c:pt>
                <c:pt idx="47" formatCode="General">
                  <c:v>0.1475148201</c:v>
                </c:pt>
                <c:pt idx="48" formatCode="General">
                  <c:v>0.1818279773</c:v>
                </c:pt>
                <c:pt idx="49" formatCode="General">
                  <c:v>0.2200759947</c:v>
                </c:pt>
                <c:pt idx="50" formatCode="General">
                  <c:v>0.26186010240000002</c:v>
                </c:pt>
                <c:pt idx="51" formatCode="General">
                  <c:v>0.30663830040000001</c:v>
                </c:pt>
                <c:pt idx="52" formatCode="General">
                  <c:v>0.35375285150000002</c:v>
                </c:pt>
                <c:pt idx="53" formatCode="General">
                  <c:v>0.40246453879999999</c:v>
                </c:pt>
                <c:pt idx="54" formatCode="General">
                  <c:v>0.45199087259999998</c:v>
                </c:pt>
                <c:pt idx="55" formatCode="General">
                  <c:v>0.50154507159999995</c:v>
                </c:pt>
                <c:pt idx="56" formatCode="General">
                  <c:v>0.55037266019999997</c:v>
                </c:pt>
                <c:pt idx="57" formatCode="General">
                  <c:v>0.5977828503</c:v>
                </c:pt>
                <c:pt idx="58" formatCode="General">
                  <c:v>0.64317333700000001</c:v>
                </c:pt>
                <c:pt idx="59" formatCode="General">
                  <c:v>0.68604773279999998</c:v>
                </c:pt>
                <c:pt idx="60" formatCode="General">
                  <c:v>0.72602462769999998</c:v>
                </c:pt>
                <c:pt idx="61" formatCode="General">
                  <c:v>0.76283943649999997</c:v>
                </c:pt>
                <c:pt idx="62" formatCode="General">
                  <c:v>0.79634010789999998</c:v>
                </c:pt>
                <c:pt idx="63" formatCode="General">
                  <c:v>0.82647728919999996</c:v>
                </c:pt>
                <c:pt idx="64" formatCode="General">
                  <c:v>0.85329157109999998</c:v>
                </c:pt>
                <c:pt idx="65" formatCode="General">
                  <c:v>0.87689757349999997</c:v>
                </c:pt>
                <c:pt idx="66" formatCode="General">
                  <c:v>0.89746820930000004</c:v>
                </c:pt>
                <c:pt idx="67" formatCode="General">
                  <c:v>0.91521865130000002</c:v>
                </c:pt>
                <c:pt idx="68" formatCode="General">
                  <c:v>0.93039125199999995</c:v>
                </c:pt>
                <c:pt idx="69" formatCode="General">
                  <c:v>0.94324278829999997</c:v>
                </c:pt>
                <c:pt idx="70" formatCode="General">
                  <c:v>0.95403289790000001</c:v>
                </c:pt>
                <c:pt idx="71" formatCode="General">
                  <c:v>0.96301615240000005</c:v>
                </c:pt>
                <c:pt idx="72" formatCode="General">
                  <c:v>0.97043412920000005</c:v>
                </c:pt>
                <c:pt idx="73" formatCode="General">
                  <c:v>0.97651153800000001</c:v>
                </c:pt>
                <c:pt idx="74" formatCode="General">
                  <c:v>0.9814528227</c:v>
                </c:pt>
                <c:pt idx="75" formatCode="General">
                  <c:v>0.98544096950000004</c:v>
                </c:pt>
                <c:pt idx="76" formatCode="General">
                  <c:v>0.98863708969999997</c:v>
                </c:pt>
                <c:pt idx="77" formatCode="General">
                  <c:v>0.99118101599999997</c:v>
                </c:pt>
                <c:pt idx="78" formatCode="General">
                  <c:v>0.99319237469999999</c:v>
                </c:pt>
                <c:pt idx="79" formatCode="General">
                  <c:v>0.99477261299999997</c:v>
                </c:pt>
                <c:pt idx="80" formatCode="General">
                  <c:v>0.9960063696</c:v>
                </c:pt>
                <c:pt idx="81" formatCode="General">
                  <c:v>0.99696397780000001</c:v>
                </c:pt>
                <c:pt idx="82" formatCode="General">
                  <c:v>0.9977028966</c:v>
                </c:pt>
                <c:pt idx="83" formatCode="General">
                  <c:v>0.9982699156</c:v>
                </c:pt>
                <c:pt idx="84" formatCode="General">
                  <c:v>0.99870264529999997</c:v>
                </c:pt>
                <c:pt idx="85" formatCode="General">
                  <c:v>0.99903112650000003</c:v>
                </c:pt>
                <c:pt idx="86" formatCode="General">
                  <c:v>0.99927926060000005</c:v>
                </c:pt>
                <c:pt idx="87" formatCode="General">
                  <c:v>0.99946588280000004</c:v>
                </c:pt>
                <c:pt idx="88" formatCode="General">
                  <c:v>0.99960553649999995</c:v>
                </c:pt>
                <c:pt idx="89" formatCode="General">
                  <c:v>0.99970960620000004</c:v>
                </c:pt>
                <c:pt idx="90" formatCode="General">
                  <c:v>0.99978679420000005</c:v>
                </c:pt>
                <c:pt idx="91" formatCode="General">
                  <c:v>0.99984383580000002</c:v>
                </c:pt>
                <c:pt idx="92" formatCode="General">
                  <c:v>0.9998858571</c:v>
                </c:pt>
                <c:pt idx="93" formatCode="General">
                  <c:v>0.99996364120000003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6BB1-4504-BD0F-8BA3C85ED0EE}"/>
            </c:ext>
          </c:extLst>
        </c:ser>
        <c:ser>
          <c:idx val="5"/>
          <c:order val="5"/>
          <c:tx>
            <c:v>S=0.68; C=0.01</c:v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'data Sat PVs'!$V$4:$V$97</c:f>
              <c:numCache>
                <c:formatCode>General</c:formatCode>
                <c:ptCount val="94"/>
                <c:pt idx="0">
                  <c:v>5.056666807266666E-2</c:v>
                </c:pt>
                <c:pt idx="1">
                  <c:v>0.10113333612066666</c:v>
                </c:pt>
                <c:pt idx="2">
                  <c:v>0.15170000419333332</c:v>
                </c:pt>
                <c:pt idx="3">
                  <c:v>0.20226667224133332</c:v>
                </c:pt>
                <c:pt idx="4">
                  <c:v>0.25283334961333331</c:v>
                </c:pt>
                <c:pt idx="5">
                  <c:v>0.30340000838666664</c:v>
                </c:pt>
                <c:pt idx="6">
                  <c:v>0.35396666715999997</c:v>
                </c:pt>
                <c:pt idx="7">
                  <c:v>0.40453334443333328</c:v>
                </c:pt>
                <c:pt idx="8">
                  <c:v>0.45510002170666664</c:v>
                </c:pt>
                <c:pt idx="9">
                  <c:v>0.50566669897999994</c:v>
                </c:pt>
                <c:pt idx="10">
                  <c:v>0.55623333949999998</c:v>
                </c:pt>
                <c:pt idx="11">
                  <c:v>0.60680001677333328</c:v>
                </c:pt>
                <c:pt idx="12">
                  <c:v>0.65736665729333321</c:v>
                </c:pt>
                <c:pt idx="13">
                  <c:v>0.70793333456666663</c:v>
                </c:pt>
                <c:pt idx="14">
                  <c:v>0.75850001183999993</c:v>
                </c:pt>
                <c:pt idx="15">
                  <c:v>0.80906668911333324</c:v>
                </c:pt>
                <c:pt idx="16">
                  <c:v>0.85963336638666654</c:v>
                </c:pt>
                <c:pt idx="17">
                  <c:v>0.91020004341333327</c:v>
                </c:pt>
                <c:pt idx="18">
                  <c:v>0.96076672068666658</c:v>
                </c:pt>
                <c:pt idx="19">
                  <c:v>1.0113333979599999</c:v>
                </c:pt>
                <c:pt idx="20">
                  <c:v>1.0619000017266667</c:v>
                </c:pt>
                <c:pt idx="21">
                  <c:v>1.112466679</c:v>
                </c:pt>
                <c:pt idx="22">
                  <c:v>1.1630333562733333</c:v>
                </c:pt>
                <c:pt idx="23">
                  <c:v>1.2136000335466666</c:v>
                </c:pt>
                <c:pt idx="24">
                  <c:v>1.2641666373133331</c:v>
                </c:pt>
                <c:pt idx="25">
                  <c:v>1.3147333145866664</c:v>
                </c:pt>
                <c:pt idx="26">
                  <c:v>1.36529999186</c:v>
                </c:pt>
                <c:pt idx="27">
                  <c:v>1.4158666691333333</c:v>
                </c:pt>
                <c:pt idx="28">
                  <c:v>1.4664333461599999</c:v>
                </c:pt>
                <c:pt idx="29">
                  <c:v>1.5170000234333332</c:v>
                </c:pt>
                <c:pt idx="30">
                  <c:v>1.5675667007066665</c:v>
                </c:pt>
                <c:pt idx="31">
                  <c:v>1.6181333779799998</c:v>
                </c:pt>
                <c:pt idx="32">
                  <c:v>1.6687000552533331</c:v>
                </c:pt>
                <c:pt idx="33">
                  <c:v>1.7192667325266666</c:v>
                </c:pt>
                <c:pt idx="34">
                  <c:v>1.7698334097999999</c:v>
                </c:pt>
                <c:pt idx="35">
                  <c:v>1.8204000870733332</c:v>
                </c:pt>
                <c:pt idx="36">
                  <c:v>1.8709667643466665</c:v>
                </c:pt>
                <c:pt idx="37">
                  <c:v>1.9215334416199998</c:v>
                </c:pt>
                <c:pt idx="38">
                  <c:v>1.9721001188933331</c:v>
                </c:pt>
                <c:pt idx="39">
                  <c:v>2.0226667961666664</c:v>
                </c:pt>
                <c:pt idx="40">
                  <c:v>2.07323332618</c:v>
                </c:pt>
                <c:pt idx="41">
                  <c:v>2.1238000034533333</c:v>
                </c:pt>
                <c:pt idx="42">
                  <c:v>2.1743666807266666</c:v>
                </c:pt>
                <c:pt idx="43">
                  <c:v>2.2249333579999999</c:v>
                </c:pt>
                <c:pt idx="44">
                  <c:v>2.2755000352733332</c:v>
                </c:pt>
                <c:pt idx="45">
                  <c:v>2.3260667125466665</c:v>
                </c:pt>
                <c:pt idx="46">
                  <c:v>2.3766333898199998</c:v>
                </c:pt>
                <c:pt idx="47">
                  <c:v>2.4272000670933331</c:v>
                </c:pt>
                <c:pt idx="48">
                  <c:v>2.4777667431333334</c:v>
                </c:pt>
                <c:pt idx="49">
                  <c:v>2.5283332741333329</c:v>
                </c:pt>
                <c:pt idx="50">
                  <c:v>2.5789000986666668</c:v>
                </c:pt>
                <c:pt idx="51">
                  <c:v>2.6294666296666662</c:v>
                </c:pt>
                <c:pt idx="52">
                  <c:v>2.6800334542000002</c:v>
                </c:pt>
                <c:pt idx="53">
                  <c:v>2.7305999827333332</c:v>
                </c:pt>
                <c:pt idx="54">
                  <c:v>2.7811668072666667</c:v>
                </c:pt>
                <c:pt idx="55">
                  <c:v>2.8317333382666665</c:v>
                </c:pt>
                <c:pt idx="56">
                  <c:v>2.8823001628</c:v>
                </c:pt>
                <c:pt idx="57">
                  <c:v>2.932866691333333</c:v>
                </c:pt>
                <c:pt idx="58">
                  <c:v>2.9834335158666665</c:v>
                </c:pt>
                <c:pt idx="59">
                  <c:v>3.0340000468666664</c:v>
                </c:pt>
                <c:pt idx="60">
                  <c:v>3.0845668713999999</c:v>
                </c:pt>
                <c:pt idx="61">
                  <c:v>3.1351334023999997</c:v>
                </c:pt>
                <c:pt idx="62">
                  <c:v>3.1857002269333332</c:v>
                </c:pt>
                <c:pt idx="63">
                  <c:v>3.2362667554666662</c:v>
                </c:pt>
                <c:pt idx="64">
                  <c:v>3.2868332864666665</c:v>
                </c:pt>
                <c:pt idx="65">
                  <c:v>3.3374001109999996</c:v>
                </c:pt>
                <c:pt idx="66">
                  <c:v>3.3879666419999999</c:v>
                </c:pt>
                <c:pt idx="67">
                  <c:v>3.4385334640666665</c:v>
                </c:pt>
                <c:pt idx="68">
                  <c:v>3.4890999950666663</c:v>
                </c:pt>
                <c:pt idx="69">
                  <c:v>3.5396668195999998</c:v>
                </c:pt>
                <c:pt idx="70">
                  <c:v>3.5902333505999997</c:v>
                </c:pt>
                <c:pt idx="71">
                  <c:v>3.6408001751333332</c:v>
                </c:pt>
                <c:pt idx="72">
                  <c:v>3.6913667036666666</c:v>
                </c:pt>
                <c:pt idx="73">
                  <c:v>3.7419335281999997</c:v>
                </c:pt>
                <c:pt idx="74">
                  <c:v>3.7925000592</c:v>
                </c:pt>
                <c:pt idx="75">
                  <c:v>3.8430668837333331</c:v>
                </c:pt>
                <c:pt idx="76">
                  <c:v>3.8936334122666665</c:v>
                </c:pt>
                <c:pt idx="77">
                  <c:v>3.9442002367999995</c:v>
                </c:pt>
                <c:pt idx="78">
                  <c:v>3.9947667677999998</c:v>
                </c:pt>
                <c:pt idx="79">
                  <c:v>4.0453335923333329</c:v>
                </c:pt>
                <c:pt idx="80">
                  <c:v>4.0959001233333332</c:v>
                </c:pt>
                <c:pt idx="81">
                  <c:v>4.1464666518666666</c:v>
                </c:pt>
                <c:pt idx="82">
                  <c:v>4.1970334763999997</c:v>
                </c:pt>
                <c:pt idx="83">
                  <c:v>4.2476000074</c:v>
                </c:pt>
                <c:pt idx="84">
                  <c:v>4.298166831933333</c:v>
                </c:pt>
                <c:pt idx="85">
                  <c:v>4.3487333604666665</c:v>
                </c:pt>
                <c:pt idx="86">
                  <c:v>4.3993001849999995</c:v>
                </c:pt>
                <c:pt idx="87">
                  <c:v>4.4498667159999998</c:v>
                </c:pt>
                <c:pt idx="88">
                  <c:v>4.5004335405333329</c:v>
                </c:pt>
                <c:pt idx="89">
                  <c:v>4.5510000715333332</c:v>
                </c:pt>
                <c:pt idx="90">
                  <c:v>4.6015668960666662</c:v>
                </c:pt>
                <c:pt idx="91">
                  <c:v>4.6521334245999997</c:v>
                </c:pt>
                <c:pt idx="92">
                  <c:v>4.7027002491333327</c:v>
                </c:pt>
                <c:pt idx="93">
                  <c:v>4.9950002343333333</c:v>
                </c:pt>
              </c:numCache>
            </c:numRef>
          </c:xVal>
          <c:yVal>
            <c:numRef>
              <c:f>'data Sat PVs'!$W$4:$W$97</c:f>
              <c:numCache>
                <c:formatCode>0.00E+00</c:formatCode>
                <c:ptCount val="94"/>
                <c:pt idx="0">
                  <c:v>7.4514222920000003E-13</c:v>
                </c:pt>
                <c:pt idx="1">
                  <c:v>9.8111987279999992E-12</c:v>
                </c:pt>
                <c:pt idx="2">
                  <c:v>6.9118342990000003E-11</c:v>
                </c:pt>
                <c:pt idx="3">
                  <c:v>3.9673800359999999E-10</c:v>
                </c:pt>
                <c:pt idx="4">
                  <c:v>2.0971946399999999E-9</c:v>
                </c:pt>
                <c:pt idx="5">
                  <c:v>9.2521901250000005E-9</c:v>
                </c:pt>
                <c:pt idx="6">
                  <c:v>3.4982747369999997E-8</c:v>
                </c:pt>
                <c:pt idx="7">
                  <c:v>1.163191143E-7</c:v>
                </c:pt>
                <c:pt idx="8">
                  <c:v>3.4689725230000001E-7</c:v>
                </c:pt>
                <c:pt idx="9">
                  <c:v>9.4212401789999996E-7</c:v>
                </c:pt>
                <c:pt idx="10">
                  <c:v>2.3582301759999999E-6</c:v>
                </c:pt>
                <c:pt idx="11">
                  <c:v>5.4933989299999999E-6</c:v>
                </c:pt>
                <c:pt idx="12">
                  <c:v>1.200413499E-5</c:v>
                </c:pt>
                <c:pt idx="13">
                  <c:v>2.4771083190000001E-5</c:v>
                </c:pt>
                <c:pt idx="14">
                  <c:v>4.8543326560000001E-5</c:v>
                </c:pt>
                <c:pt idx="15">
                  <c:v>9.0778215959999995E-5</c:v>
                </c:pt>
                <c:pt idx="16" formatCode="General">
                  <c:v>1.6267360479999999E-4</c:v>
                </c:pt>
                <c:pt idx="17" formatCode="General">
                  <c:v>2.8036383450000003E-4</c:v>
                </c:pt>
                <c:pt idx="18" formatCode="General">
                  <c:v>4.6622153599999998E-4</c:v>
                </c:pt>
                <c:pt idx="19" formatCode="General">
                  <c:v>7.5017951890000002E-4</c:v>
                </c:pt>
                <c:pt idx="20" formatCode="General">
                  <c:v>1.1709638639999999E-3</c:v>
                </c:pt>
                <c:pt idx="21" formatCode="General">
                  <c:v>1.7771152780000001E-3</c:v>
                </c:pt>
                <c:pt idx="22" formatCode="General">
                  <c:v>2.627675189E-3</c:v>
                </c:pt>
                <c:pt idx="23" formatCode="General">
                  <c:v>3.7924230559999998E-3</c:v>
                </c:pt>
                <c:pt idx="24" formatCode="General">
                  <c:v>5.3515769539999999E-3</c:v>
                </c:pt>
                <c:pt idx="25" formatCode="General">
                  <c:v>7.3949047360000004E-3</c:v>
                </c:pt>
                <c:pt idx="26" formatCode="General">
                  <c:v>1.002025604E-2</c:v>
                </c:pt>
                <c:pt idx="27" formatCode="General">
                  <c:v>1.3331404890000001E-2</c:v>
                </c:pt>
                <c:pt idx="28" formatCode="General">
                  <c:v>1.7435638230000002E-2</c:v>
                </c:pt>
                <c:pt idx="29" formatCode="General">
                  <c:v>2.2440683100000001E-2</c:v>
                </c:pt>
                <c:pt idx="30" formatCode="General">
                  <c:v>2.8451714659999999E-2</c:v>
                </c:pt>
                <c:pt idx="31" formatCode="General">
                  <c:v>3.5567820069999999E-2</c:v>
                </c:pt>
                <c:pt idx="32" formatCode="General">
                  <c:v>4.3878946449999998E-2</c:v>
                </c:pt>
                <c:pt idx="33" formatCode="General">
                  <c:v>5.3462874139999998E-2</c:v>
                </c:pt>
                <c:pt idx="34" formatCode="General">
                  <c:v>6.4382597799999997E-2</c:v>
                </c:pt>
                <c:pt idx="35" formatCode="General">
                  <c:v>7.6684117319999995E-2</c:v>
                </c:pt>
                <c:pt idx="36" formatCode="General">
                  <c:v>9.0394817289999999E-2</c:v>
                </c:pt>
                <c:pt idx="37" formatCode="General">
                  <c:v>0.10552243140000001</c:v>
                </c:pt>
                <c:pt idx="38" formatCode="General">
                  <c:v>0.1220546141</c:v>
                </c:pt>
                <c:pt idx="39" formatCode="General">
                  <c:v>0.13995908200000001</c:v>
                </c:pt>
                <c:pt idx="40" formatCode="General">
                  <c:v>0.15918438139999999</c:v>
                </c:pt>
                <c:pt idx="41" formatCode="General">
                  <c:v>0.1796610951</c:v>
                </c:pt>
                <c:pt idx="42" formatCode="General">
                  <c:v>0.20130351190000001</c:v>
                </c:pt>
                <c:pt idx="43" formatCode="General">
                  <c:v>0.22401161489999999</c:v>
                </c:pt>
                <c:pt idx="44" formatCode="General">
                  <c:v>0.24767334760000001</c:v>
                </c:pt>
                <c:pt idx="45" formatCode="General">
                  <c:v>0.27216696740000001</c:v>
                </c:pt>
                <c:pt idx="46" formatCode="General">
                  <c:v>0.29736357930000001</c:v>
                </c:pt>
                <c:pt idx="47" formatCode="General">
                  <c:v>0.32312971350000003</c:v>
                </c:pt>
                <c:pt idx="48" formatCode="General">
                  <c:v>0.34932938219999998</c:v>
                </c:pt>
                <c:pt idx="49" formatCode="General">
                  <c:v>0.37582674620000001</c:v>
                </c:pt>
                <c:pt idx="50" formatCode="General">
                  <c:v>0.40248802299999997</c:v>
                </c:pt>
                <c:pt idx="51" formatCode="General">
                  <c:v>0.42918330430000001</c:v>
                </c:pt>
                <c:pt idx="52" formatCode="General">
                  <c:v>0.45578828449999997</c:v>
                </c:pt>
                <c:pt idx="53" formatCode="General">
                  <c:v>0.48218554260000002</c:v>
                </c:pt>
                <c:pt idx="54" formatCode="General">
                  <c:v>0.50826573370000006</c:v>
                </c:pt>
                <c:pt idx="55" formatCode="General">
                  <c:v>0.53392845389999999</c:v>
                </c:pt>
                <c:pt idx="56" formatCode="General">
                  <c:v>0.55908268689999996</c:v>
                </c:pt>
                <c:pt idx="57" formatCode="General">
                  <c:v>0.58364742989999996</c:v>
                </c:pt>
                <c:pt idx="58" formatCode="General">
                  <c:v>0.60755175350000001</c:v>
                </c:pt>
                <c:pt idx="59" formatCode="General">
                  <c:v>0.63073474169999999</c:v>
                </c:pt>
                <c:pt idx="60" formatCode="General">
                  <c:v>0.65314543250000001</c:v>
                </c:pt>
                <c:pt idx="61" formatCode="General">
                  <c:v>0.67474240060000001</c:v>
                </c:pt>
                <c:pt idx="62" formatCode="General">
                  <c:v>0.69549345969999998</c:v>
                </c:pt>
                <c:pt idx="63" formatCode="General">
                  <c:v>0.71537506579999999</c:v>
                </c:pt>
                <c:pt idx="64" formatCode="General">
                  <c:v>0.7343716025</c:v>
                </c:pt>
                <c:pt idx="65" formatCode="General">
                  <c:v>0.75247502330000005</c:v>
                </c:pt>
                <c:pt idx="66" formatCode="General">
                  <c:v>0.76968407630000002</c:v>
                </c:pt>
                <c:pt idx="67" formatCode="General">
                  <c:v>0.78600347039999996</c:v>
                </c:pt>
                <c:pt idx="68" formatCode="General">
                  <c:v>0.80144345760000002</c:v>
                </c:pt>
                <c:pt idx="69" formatCode="General">
                  <c:v>0.816018939</c:v>
                </c:pt>
                <c:pt idx="70" formatCode="General">
                  <c:v>0.82974892850000004</c:v>
                </c:pt>
                <c:pt idx="71" formatCode="General">
                  <c:v>0.84265595670000004</c:v>
                </c:pt>
                <c:pt idx="72" formatCode="General">
                  <c:v>0.8547653556</c:v>
                </c:pt>
                <c:pt idx="73" formatCode="General">
                  <c:v>0.86610484119999998</c:v>
                </c:pt>
                <c:pt idx="74" formatCode="General">
                  <c:v>0.87670397759999996</c:v>
                </c:pt>
                <c:pt idx="75" formatCode="General">
                  <c:v>0.88659363989999995</c:v>
                </c:pt>
                <c:pt idx="76" formatCode="General">
                  <c:v>0.89580571649999996</c:v>
                </c:pt>
                <c:pt idx="77" formatCode="General">
                  <c:v>0.9043726325</c:v>
                </c:pt>
                <c:pt idx="78" formatCode="General">
                  <c:v>0.91232699159999997</c:v>
                </c:pt>
                <c:pt idx="79" formatCode="General">
                  <c:v>0.91970139740000001</c:v>
                </c:pt>
                <c:pt idx="80" formatCode="General">
                  <c:v>0.92652815580000003</c:v>
                </c:pt>
                <c:pt idx="81" formatCode="General">
                  <c:v>0.93283903599999995</c:v>
                </c:pt>
                <c:pt idx="82" formatCode="General">
                  <c:v>0.93866509200000003</c:v>
                </c:pt>
                <c:pt idx="83" formatCode="General">
                  <c:v>0.9440364242</c:v>
                </c:pt>
                <c:pt idx="84" formatCode="General">
                  <c:v>0.94898235799999997</c:v>
                </c:pt>
                <c:pt idx="85" formatCode="General">
                  <c:v>0.95353084799999999</c:v>
                </c:pt>
                <c:pt idx="86" formatCode="General">
                  <c:v>0.95770907400000005</c:v>
                </c:pt>
                <c:pt idx="87" formatCode="General">
                  <c:v>0.9615426064</c:v>
                </c:pt>
                <c:pt idx="88" formatCode="General">
                  <c:v>0.96505612129999996</c:v>
                </c:pt>
                <c:pt idx="89" formatCode="General">
                  <c:v>0.96827280520000003</c:v>
                </c:pt>
                <c:pt idx="90" formatCode="General">
                  <c:v>0.9712147713</c:v>
                </c:pt>
                <c:pt idx="91" formatCode="General">
                  <c:v>0.97390276190000002</c:v>
                </c:pt>
                <c:pt idx="92" formatCode="General">
                  <c:v>0.97635626789999996</c:v>
                </c:pt>
                <c:pt idx="93" formatCode="General">
                  <c:v>0.98536634450000005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6BB1-4504-BD0F-8BA3C85ED0EE}"/>
            </c:ext>
          </c:extLst>
        </c:ser>
        <c:ser>
          <c:idx val="6"/>
          <c:order val="6"/>
          <c:tx>
            <c:v>S=0.68; C=0.1</c:v>
          </c:tx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xVal>
            <c:numRef>
              <c:f>'data Sat PVs'!$Z$4:$Z$97</c:f>
              <c:numCache>
                <c:formatCode>General</c:formatCode>
                <c:ptCount val="94"/>
                <c:pt idx="0">
                  <c:v>5.056666807266666E-2</c:v>
                </c:pt>
                <c:pt idx="1">
                  <c:v>0.10113333612066666</c:v>
                </c:pt>
                <c:pt idx="2">
                  <c:v>0.15170000419333332</c:v>
                </c:pt>
                <c:pt idx="3">
                  <c:v>0.20226667224133332</c:v>
                </c:pt>
                <c:pt idx="4">
                  <c:v>0.25283334961333331</c:v>
                </c:pt>
                <c:pt idx="5">
                  <c:v>0.30340000838666664</c:v>
                </c:pt>
                <c:pt idx="6">
                  <c:v>0.35396666715999997</c:v>
                </c:pt>
                <c:pt idx="7">
                  <c:v>0.40453334443333328</c:v>
                </c:pt>
                <c:pt idx="8">
                  <c:v>0.45510002170666664</c:v>
                </c:pt>
                <c:pt idx="9">
                  <c:v>0.50566669897999994</c:v>
                </c:pt>
                <c:pt idx="10">
                  <c:v>0.55623333949999998</c:v>
                </c:pt>
                <c:pt idx="11">
                  <c:v>0.60680001677333328</c:v>
                </c:pt>
                <c:pt idx="12">
                  <c:v>0.65736665729333321</c:v>
                </c:pt>
                <c:pt idx="13">
                  <c:v>0.70793333456666663</c:v>
                </c:pt>
                <c:pt idx="14">
                  <c:v>0.75850001183999993</c:v>
                </c:pt>
                <c:pt idx="15">
                  <c:v>0.80906668911333324</c:v>
                </c:pt>
                <c:pt idx="16">
                  <c:v>0.85963336638666654</c:v>
                </c:pt>
                <c:pt idx="17">
                  <c:v>0.91020004341333327</c:v>
                </c:pt>
                <c:pt idx="18">
                  <c:v>0.96076672068666658</c:v>
                </c:pt>
                <c:pt idx="19">
                  <c:v>1.0113333979599999</c:v>
                </c:pt>
                <c:pt idx="20">
                  <c:v>1.0619000017266667</c:v>
                </c:pt>
                <c:pt idx="21">
                  <c:v>1.112466679</c:v>
                </c:pt>
                <c:pt idx="22">
                  <c:v>1.1630333562733333</c:v>
                </c:pt>
                <c:pt idx="23">
                  <c:v>1.2136000335466666</c:v>
                </c:pt>
                <c:pt idx="24">
                  <c:v>1.2641666373133331</c:v>
                </c:pt>
                <c:pt idx="25">
                  <c:v>1.3147333145866664</c:v>
                </c:pt>
                <c:pt idx="26">
                  <c:v>1.36529999186</c:v>
                </c:pt>
                <c:pt idx="27">
                  <c:v>1.4158666691333333</c:v>
                </c:pt>
                <c:pt idx="28">
                  <c:v>1.4664333461599999</c:v>
                </c:pt>
                <c:pt idx="29">
                  <c:v>1.5170000234333332</c:v>
                </c:pt>
                <c:pt idx="30">
                  <c:v>1.5675667007066665</c:v>
                </c:pt>
                <c:pt idx="31">
                  <c:v>1.6181333779799998</c:v>
                </c:pt>
                <c:pt idx="32">
                  <c:v>1.6687000552533331</c:v>
                </c:pt>
                <c:pt idx="33">
                  <c:v>1.7192667325266666</c:v>
                </c:pt>
                <c:pt idx="34">
                  <c:v>1.7698334097999999</c:v>
                </c:pt>
                <c:pt idx="35">
                  <c:v>1.8204000870733332</c:v>
                </c:pt>
                <c:pt idx="36">
                  <c:v>1.8709667643466665</c:v>
                </c:pt>
                <c:pt idx="37">
                  <c:v>1.9215334416199998</c:v>
                </c:pt>
                <c:pt idx="38">
                  <c:v>1.9721001188933331</c:v>
                </c:pt>
                <c:pt idx="39">
                  <c:v>2.0226667961666664</c:v>
                </c:pt>
                <c:pt idx="40">
                  <c:v>2.07323332618</c:v>
                </c:pt>
                <c:pt idx="41">
                  <c:v>2.1238000034533333</c:v>
                </c:pt>
                <c:pt idx="42">
                  <c:v>2.1743666807266666</c:v>
                </c:pt>
                <c:pt idx="43">
                  <c:v>2.2249333579999999</c:v>
                </c:pt>
                <c:pt idx="44">
                  <c:v>2.2755000352733332</c:v>
                </c:pt>
                <c:pt idx="45">
                  <c:v>2.3260667125466665</c:v>
                </c:pt>
                <c:pt idx="46">
                  <c:v>2.3766333898199998</c:v>
                </c:pt>
                <c:pt idx="47">
                  <c:v>2.4272000670933331</c:v>
                </c:pt>
                <c:pt idx="48">
                  <c:v>2.4777667431333334</c:v>
                </c:pt>
                <c:pt idx="49">
                  <c:v>2.5283332741333329</c:v>
                </c:pt>
                <c:pt idx="50">
                  <c:v>2.5789000986666668</c:v>
                </c:pt>
                <c:pt idx="51">
                  <c:v>2.6294666296666662</c:v>
                </c:pt>
                <c:pt idx="52">
                  <c:v>2.6800334542000002</c:v>
                </c:pt>
                <c:pt idx="53">
                  <c:v>2.7305999827333332</c:v>
                </c:pt>
                <c:pt idx="54">
                  <c:v>2.7811668072666667</c:v>
                </c:pt>
                <c:pt idx="55">
                  <c:v>2.8317333382666665</c:v>
                </c:pt>
                <c:pt idx="56">
                  <c:v>2.8823001628</c:v>
                </c:pt>
                <c:pt idx="57">
                  <c:v>2.932866691333333</c:v>
                </c:pt>
                <c:pt idx="58">
                  <c:v>2.9834335158666665</c:v>
                </c:pt>
                <c:pt idx="59">
                  <c:v>3.0340000468666664</c:v>
                </c:pt>
                <c:pt idx="60">
                  <c:v>3.0845668713999999</c:v>
                </c:pt>
                <c:pt idx="61">
                  <c:v>3.1351334023999997</c:v>
                </c:pt>
                <c:pt idx="62">
                  <c:v>3.1857002269333332</c:v>
                </c:pt>
                <c:pt idx="63">
                  <c:v>3.2362667554666662</c:v>
                </c:pt>
                <c:pt idx="64">
                  <c:v>3.2868332864666665</c:v>
                </c:pt>
                <c:pt idx="65">
                  <c:v>3.3374001109999996</c:v>
                </c:pt>
                <c:pt idx="66">
                  <c:v>3.3879666419999999</c:v>
                </c:pt>
                <c:pt idx="67">
                  <c:v>3.4385334640666665</c:v>
                </c:pt>
                <c:pt idx="68">
                  <c:v>3.4890999950666663</c:v>
                </c:pt>
                <c:pt idx="69">
                  <c:v>3.5396668195999998</c:v>
                </c:pt>
                <c:pt idx="70">
                  <c:v>3.5902333505999997</c:v>
                </c:pt>
                <c:pt idx="71">
                  <c:v>3.6408001751333332</c:v>
                </c:pt>
                <c:pt idx="72">
                  <c:v>3.6913667036666666</c:v>
                </c:pt>
                <c:pt idx="73">
                  <c:v>3.7419335281999997</c:v>
                </c:pt>
                <c:pt idx="74">
                  <c:v>3.7925000592</c:v>
                </c:pt>
                <c:pt idx="75">
                  <c:v>3.8430668837333331</c:v>
                </c:pt>
                <c:pt idx="76">
                  <c:v>3.8936334122666665</c:v>
                </c:pt>
                <c:pt idx="77">
                  <c:v>3.9442002367999995</c:v>
                </c:pt>
                <c:pt idx="78">
                  <c:v>3.9947667677999998</c:v>
                </c:pt>
                <c:pt idx="79">
                  <c:v>4.0453335923333329</c:v>
                </c:pt>
                <c:pt idx="80">
                  <c:v>4.0959001233333332</c:v>
                </c:pt>
                <c:pt idx="81">
                  <c:v>4.1464666518666666</c:v>
                </c:pt>
                <c:pt idx="82">
                  <c:v>4.1970334763999997</c:v>
                </c:pt>
                <c:pt idx="83">
                  <c:v>4.2476000074</c:v>
                </c:pt>
                <c:pt idx="84">
                  <c:v>4.298166831933333</c:v>
                </c:pt>
                <c:pt idx="85">
                  <c:v>4.3487333604666665</c:v>
                </c:pt>
                <c:pt idx="86">
                  <c:v>4.3993001849999995</c:v>
                </c:pt>
                <c:pt idx="87">
                  <c:v>4.4498667159999998</c:v>
                </c:pt>
                <c:pt idx="88">
                  <c:v>4.5004335405333329</c:v>
                </c:pt>
                <c:pt idx="89">
                  <c:v>4.5510000715333332</c:v>
                </c:pt>
                <c:pt idx="90">
                  <c:v>4.6015668960666662</c:v>
                </c:pt>
                <c:pt idx="91">
                  <c:v>4.6521334245999997</c:v>
                </c:pt>
                <c:pt idx="92">
                  <c:v>4.7027002491333327</c:v>
                </c:pt>
                <c:pt idx="93">
                  <c:v>4.9950002343333333</c:v>
                </c:pt>
              </c:numCache>
            </c:numRef>
          </c:xVal>
          <c:yVal>
            <c:numRef>
              <c:f>'data Sat PVs'!$AA$4:$AA$97</c:f>
              <c:numCache>
                <c:formatCode>0.00E+00</c:formatCode>
                <c:ptCount val="94"/>
                <c:pt idx="0">
                  <c:v>2.4233432969999999E-11</c:v>
                </c:pt>
                <c:pt idx="1">
                  <c:v>2.9590194180000001E-10</c:v>
                </c:pt>
                <c:pt idx="2">
                  <c:v>2.6825137670000001E-9</c:v>
                </c:pt>
                <c:pt idx="3">
                  <c:v>1.6883744179999999E-8</c:v>
                </c:pt>
                <c:pt idx="4">
                  <c:v>8.2129467669999998E-8</c:v>
                </c:pt>
                <c:pt idx="5">
                  <c:v>3.2852852880000001E-7</c:v>
                </c:pt>
                <c:pt idx="6">
                  <c:v>1.124702976E-6</c:v>
                </c:pt>
                <c:pt idx="7">
                  <c:v>3.387781589E-6</c:v>
                </c:pt>
                <c:pt idx="8">
                  <c:v>9.1621186580000005E-6</c:v>
                </c:pt>
                <c:pt idx="9">
                  <c:v>2.259285066E-5</c:v>
                </c:pt>
                <c:pt idx="10">
                  <c:v>5.1415881900000003E-5</c:v>
                </c:pt>
                <c:pt idx="11" formatCode="General">
                  <c:v>1.090455407E-4</c:v>
                </c:pt>
                <c:pt idx="12" formatCode="General">
                  <c:v>2.1726086560000001E-4</c:v>
                </c:pt>
                <c:pt idx="13" formatCode="General">
                  <c:v>4.0937843729999999E-4</c:v>
                </c:pt>
                <c:pt idx="14" formatCode="General">
                  <c:v>7.3366781000000004E-4</c:v>
                </c:pt>
                <c:pt idx="15" formatCode="General">
                  <c:v>1.256655203E-3</c:v>
                </c:pt>
                <c:pt idx="16" formatCode="General">
                  <c:v>2.0658669530000001E-3</c:v>
                </c:pt>
                <c:pt idx="17" formatCode="General">
                  <c:v>3.2715532E-3</c:v>
                </c:pt>
                <c:pt idx="18" formatCode="General">
                  <c:v>5.0069727E-3</c:v>
                </c:pt>
                <c:pt idx="19" formatCode="General">
                  <c:v>7.426939439E-3</c:v>
                </c:pt>
                <c:pt idx="20" formatCode="General">
                  <c:v>1.0704493149999999E-2</c:v>
                </c:pt>
                <c:pt idx="21" formatCode="General">
                  <c:v>1.502575632E-2</c:v>
                </c:pt>
                <c:pt idx="22" formatCode="General">
                  <c:v>2.0583225409999999E-2</c:v>
                </c:pt>
                <c:pt idx="23" formatCode="General">
                  <c:v>2.756791934E-2</c:v>
                </c:pt>
                <c:pt idx="24" formatCode="General">
                  <c:v>3.6160919819999998E-2</c:v>
                </c:pt>
                <c:pt idx="25" formatCode="General">
                  <c:v>4.6524882320000002E-2</c:v>
                </c:pt>
                <c:pt idx="26" formatCode="General">
                  <c:v>5.8796130119999998E-2</c:v>
                </c:pt>
                <c:pt idx="27" formatCode="General">
                  <c:v>7.3077835140000005E-2</c:v>
                </c:pt>
                <c:pt idx="28" formatCode="General">
                  <c:v>8.9434668420000002E-2</c:v>
                </c:pt>
                <c:pt idx="29" formatCode="General">
                  <c:v>0.107889317</c:v>
                </c:pt>
                <c:pt idx="30" formatCode="General">
                  <c:v>0.1284208</c:v>
                </c:pt>
                <c:pt idx="31" formatCode="General">
                  <c:v>0.15096485609999999</c:v>
                </c:pt>
                <c:pt idx="32" formatCode="General">
                  <c:v>0.1754159331</c:v>
                </c:pt>
                <c:pt idx="33" formatCode="General">
                  <c:v>0.2016309053</c:v>
                </c:pt>
                <c:pt idx="34" formatCode="General">
                  <c:v>0.2294339091</c:v>
                </c:pt>
                <c:pt idx="35" formatCode="General">
                  <c:v>0.2586221695</c:v>
                </c:pt>
                <c:pt idx="36" formatCode="General">
                  <c:v>0.28897237780000001</c:v>
                </c:pt>
                <c:pt idx="37" formatCode="General">
                  <c:v>0.32024723290000001</c:v>
                </c:pt>
                <c:pt idx="38" formatCode="General">
                  <c:v>0.35220208759999999</c:v>
                </c:pt>
                <c:pt idx="39" formatCode="General">
                  <c:v>0.38459098339999997</c:v>
                </c:pt>
                <c:pt idx="40" formatCode="General">
                  <c:v>0.41717228290000002</c:v>
                </c:pt>
                <c:pt idx="41" formatCode="General">
                  <c:v>0.44971385600000002</c:v>
                </c:pt>
                <c:pt idx="42" formatCode="General">
                  <c:v>0.48199707269999997</c:v>
                </c:pt>
                <c:pt idx="43" formatCode="General">
                  <c:v>0.51382011179999998</c:v>
                </c:pt>
                <c:pt idx="44" formatCode="General">
                  <c:v>0.5450006127</c:v>
                </c:pt>
                <c:pt idx="45" formatCode="General">
                  <c:v>0.57537722589999996</c:v>
                </c:pt>
                <c:pt idx="46" formatCode="General">
                  <c:v>0.60481071470000003</c:v>
                </c:pt>
                <c:pt idx="47" formatCode="General">
                  <c:v>0.63318407539999999</c:v>
                </c:pt>
                <c:pt idx="48" formatCode="General">
                  <c:v>0.66040247679999997</c:v>
                </c:pt>
                <c:pt idx="49" formatCode="General">
                  <c:v>0.6863923073</c:v>
                </c:pt>
                <c:pt idx="50" formatCode="General">
                  <c:v>0.71110022070000001</c:v>
                </c:pt>
                <c:pt idx="51" formatCode="General">
                  <c:v>0.73449134829999996</c:v>
                </c:pt>
                <c:pt idx="52" formatCode="General">
                  <c:v>0.75654816629999999</c:v>
                </c:pt>
                <c:pt idx="53" formatCode="General">
                  <c:v>0.77726817130000003</c:v>
                </c:pt>
                <c:pt idx="54" formatCode="General">
                  <c:v>0.79666256899999999</c:v>
                </c:pt>
                <c:pt idx="55" formatCode="General">
                  <c:v>0.81475388999999998</c:v>
                </c:pt>
                <c:pt idx="56" formatCode="General">
                  <c:v>0.83157461880000005</c:v>
                </c:pt>
                <c:pt idx="57" formatCode="General">
                  <c:v>0.84716546540000004</c:v>
                </c:pt>
                <c:pt idx="58" formatCode="General">
                  <c:v>0.86157327890000002</c:v>
                </c:pt>
                <c:pt idx="59" formatCode="General">
                  <c:v>0.87485021350000003</c:v>
                </c:pt>
                <c:pt idx="60" formatCode="General">
                  <c:v>0.88705188040000005</c:v>
                </c:pt>
                <c:pt idx="61" formatCode="General">
                  <c:v>0.89823633430000005</c:v>
                </c:pt>
                <c:pt idx="62" formatCode="General">
                  <c:v>0.90846306089999995</c:v>
                </c:pt>
                <c:pt idx="63" formatCode="General">
                  <c:v>0.91779196259999996</c:v>
                </c:pt>
                <c:pt idx="64" formatCode="General">
                  <c:v>0.92628258470000002</c:v>
                </c:pt>
                <c:pt idx="65" formatCode="General">
                  <c:v>0.93399345869999995</c:v>
                </c:pt>
                <c:pt idx="66" formatCode="General">
                  <c:v>0.94098180529999997</c:v>
                </c:pt>
                <c:pt idx="67" formatCode="General">
                  <c:v>0.94730269909999998</c:v>
                </c:pt>
                <c:pt idx="68" formatCode="General">
                  <c:v>0.95300889020000001</c:v>
                </c:pt>
                <c:pt idx="69" formatCode="General">
                  <c:v>0.95815086360000001</c:v>
                </c:pt>
                <c:pt idx="70" formatCode="General">
                  <c:v>0.96277624370000003</c:v>
                </c:pt>
                <c:pt idx="71" formatCode="General">
                  <c:v>0.96692991260000005</c:v>
                </c:pt>
                <c:pt idx="72" formatCode="General">
                  <c:v>0.97065401080000002</c:v>
                </c:pt>
                <c:pt idx="73" formatCode="General">
                  <c:v>0.97398775820000005</c:v>
                </c:pt>
                <c:pt idx="74" formatCode="General">
                  <c:v>0.97696757320000005</c:v>
                </c:pt>
                <c:pt idx="75" formatCode="General">
                  <c:v>0.97962731120000002</c:v>
                </c:pt>
                <c:pt idx="76" formatCode="General">
                  <c:v>0.9819980264</c:v>
                </c:pt>
                <c:pt idx="77" formatCode="General">
                  <c:v>0.98410832879999999</c:v>
                </c:pt>
                <c:pt idx="78" formatCode="General">
                  <c:v>0.98598444460000001</c:v>
                </c:pt>
                <c:pt idx="79" formatCode="General">
                  <c:v>0.98765027520000004</c:v>
                </c:pt>
                <c:pt idx="80" formatCode="General">
                  <c:v>0.98912769560000002</c:v>
                </c:pt>
                <c:pt idx="81" formatCode="General">
                  <c:v>0.99043649440000003</c:v>
                </c:pt>
                <c:pt idx="82" formatCode="General">
                  <c:v>0.99159467219999997</c:v>
                </c:pt>
                <c:pt idx="83" formatCode="General">
                  <c:v>0.99261850119999995</c:v>
                </c:pt>
                <c:pt idx="84" formatCode="General">
                  <c:v>0.99352252480000003</c:v>
                </c:pt>
                <c:pt idx="85" formatCode="General">
                  <c:v>0.99432009460000004</c:v>
                </c:pt>
                <c:pt idx="86" formatCode="General">
                  <c:v>0.9950230122</c:v>
                </c:pt>
                <c:pt idx="87" formatCode="General">
                  <c:v>0.9956420064</c:v>
                </c:pt>
                <c:pt idx="88" formatCode="General">
                  <c:v>0.99618661399999997</c:v>
                </c:pt>
                <c:pt idx="89" formatCode="General">
                  <c:v>0.9966652989</c:v>
                </c:pt>
                <c:pt idx="90" formatCode="General">
                  <c:v>0.9970857501</c:v>
                </c:pt>
                <c:pt idx="91" formatCode="General">
                  <c:v>0.99745476249999998</c:v>
                </c:pt>
                <c:pt idx="92" formatCode="General">
                  <c:v>0.99777829650000005</c:v>
                </c:pt>
                <c:pt idx="93" formatCode="General">
                  <c:v>0.99880176779999996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6BB1-4504-BD0F-8BA3C85ED0EE}"/>
            </c:ext>
          </c:extLst>
        </c:ser>
        <c:ser>
          <c:idx val="7"/>
          <c:order val="7"/>
          <c:tx>
            <c:v>S=0.68; C=1</c:v>
          </c:tx>
          <c:spPr>
            <a:ln w="1905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60000"/>
                </a:schemeClr>
              </a:solidFill>
              <a:ln w="9525">
                <a:solidFill>
                  <a:schemeClr val="accent2">
                    <a:lumMod val="60000"/>
                  </a:schemeClr>
                </a:solidFill>
              </a:ln>
              <a:effectLst/>
            </c:spPr>
          </c:marker>
          <c:xVal>
            <c:numRef>
              <c:f>'data Sat PVs'!$AD$4:$AD$97</c:f>
              <c:numCache>
                <c:formatCode>General</c:formatCode>
                <c:ptCount val="94"/>
                <c:pt idx="0">
                  <c:v>5.056666807266666E-2</c:v>
                </c:pt>
                <c:pt idx="1">
                  <c:v>0.10113333612066666</c:v>
                </c:pt>
                <c:pt idx="2">
                  <c:v>0.15170000419333332</c:v>
                </c:pt>
                <c:pt idx="3">
                  <c:v>0.20226667224133332</c:v>
                </c:pt>
                <c:pt idx="4">
                  <c:v>0.25283334961333331</c:v>
                </c:pt>
                <c:pt idx="5">
                  <c:v>0.30340000838666664</c:v>
                </c:pt>
                <c:pt idx="6">
                  <c:v>0.35396666715999997</c:v>
                </c:pt>
                <c:pt idx="7">
                  <c:v>0.40453334443333328</c:v>
                </c:pt>
                <c:pt idx="8">
                  <c:v>0.45510002170666664</c:v>
                </c:pt>
                <c:pt idx="9">
                  <c:v>0.50566669897999994</c:v>
                </c:pt>
                <c:pt idx="10">
                  <c:v>0.55623333949999998</c:v>
                </c:pt>
                <c:pt idx="11">
                  <c:v>0.60680001677333328</c:v>
                </c:pt>
                <c:pt idx="12">
                  <c:v>0.65736665729333321</c:v>
                </c:pt>
                <c:pt idx="13">
                  <c:v>0.70793333456666663</c:v>
                </c:pt>
                <c:pt idx="14">
                  <c:v>0.75850001183999993</c:v>
                </c:pt>
                <c:pt idx="15">
                  <c:v>0.80906668911333324</c:v>
                </c:pt>
                <c:pt idx="16">
                  <c:v>0.85963336638666654</c:v>
                </c:pt>
                <c:pt idx="17">
                  <c:v>0.91020004341333327</c:v>
                </c:pt>
                <c:pt idx="18">
                  <c:v>0.96076672068666658</c:v>
                </c:pt>
                <c:pt idx="19">
                  <c:v>1.0113333979599999</c:v>
                </c:pt>
                <c:pt idx="20">
                  <c:v>1.0619000017266667</c:v>
                </c:pt>
                <c:pt idx="21">
                  <c:v>1.112466679</c:v>
                </c:pt>
                <c:pt idx="22">
                  <c:v>1.1630333562733333</c:v>
                </c:pt>
                <c:pt idx="23">
                  <c:v>1.2136000335466666</c:v>
                </c:pt>
                <c:pt idx="24">
                  <c:v>1.2641666373133331</c:v>
                </c:pt>
                <c:pt idx="25">
                  <c:v>1.3147333145866664</c:v>
                </c:pt>
                <c:pt idx="26">
                  <c:v>1.36529999186</c:v>
                </c:pt>
                <c:pt idx="27">
                  <c:v>1.4158666691333333</c:v>
                </c:pt>
                <c:pt idx="28">
                  <c:v>1.4664333461599999</c:v>
                </c:pt>
                <c:pt idx="29">
                  <c:v>1.5170000234333332</c:v>
                </c:pt>
                <c:pt idx="30">
                  <c:v>1.5675667007066665</c:v>
                </c:pt>
                <c:pt idx="31">
                  <c:v>1.6181333779799998</c:v>
                </c:pt>
                <c:pt idx="32">
                  <c:v>1.6687000552533331</c:v>
                </c:pt>
                <c:pt idx="33">
                  <c:v>1.7192667325266666</c:v>
                </c:pt>
                <c:pt idx="34">
                  <c:v>1.7698334097999999</c:v>
                </c:pt>
                <c:pt idx="35">
                  <c:v>1.8204000870733332</c:v>
                </c:pt>
                <c:pt idx="36">
                  <c:v>1.8709667643466665</c:v>
                </c:pt>
                <c:pt idx="37">
                  <c:v>1.9215334416199998</c:v>
                </c:pt>
                <c:pt idx="38">
                  <c:v>1.9721001188933331</c:v>
                </c:pt>
                <c:pt idx="39">
                  <c:v>2.0226667961666664</c:v>
                </c:pt>
                <c:pt idx="40">
                  <c:v>2.07323332618</c:v>
                </c:pt>
                <c:pt idx="41">
                  <c:v>2.1238000034533333</c:v>
                </c:pt>
                <c:pt idx="42">
                  <c:v>2.1743666807266666</c:v>
                </c:pt>
                <c:pt idx="43">
                  <c:v>2.2249333579999999</c:v>
                </c:pt>
                <c:pt idx="44">
                  <c:v>2.2755000352733332</c:v>
                </c:pt>
                <c:pt idx="45">
                  <c:v>2.3260667125466665</c:v>
                </c:pt>
                <c:pt idx="46">
                  <c:v>2.3766333898199998</c:v>
                </c:pt>
                <c:pt idx="47">
                  <c:v>2.4272000670933331</c:v>
                </c:pt>
                <c:pt idx="48">
                  <c:v>2.4777667431333334</c:v>
                </c:pt>
                <c:pt idx="49">
                  <c:v>2.5283332741333329</c:v>
                </c:pt>
                <c:pt idx="50">
                  <c:v>2.5789000986666668</c:v>
                </c:pt>
                <c:pt idx="51">
                  <c:v>2.6294666296666662</c:v>
                </c:pt>
                <c:pt idx="52">
                  <c:v>2.6800334542000002</c:v>
                </c:pt>
                <c:pt idx="53">
                  <c:v>2.7305999827333332</c:v>
                </c:pt>
                <c:pt idx="54">
                  <c:v>2.7811668072666667</c:v>
                </c:pt>
                <c:pt idx="55">
                  <c:v>2.8317333382666665</c:v>
                </c:pt>
                <c:pt idx="56">
                  <c:v>2.8823001628</c:v>
                </c:pt>
                <c:pt idx="57">
                  <c:v>2.932866691333333</c:v>
                </c:pt>
                <c:pt idx="58">
                  <c:v>2.9834335158666665</c:v>
                </c:pt>
                <c:pt idx="59">
                  <c:v>3.0340000468666664</c:v>
                </c:pt>
                <c:pt idx="60">
                  <c:v>3.0845668713999999</c:v>
                </c:pt>
                <c:pt idx="61">
                  <c:v>3.1351334023999997</c:v>
                </c:pt>
                <c:pt idx="62">
                  <c:v>3.1857002269333332</c:v>
                </c:pt>
                <c:pt idx="63">
                  <c:v>3.2362667554666662</c:v>
                </c:pt>
                <c:pt idx="64">
                  <c:v>3.2868332864666665</c:v>
                </c:pt>
                <c:pt idx="65">
                  <c:v>3.3374001109999996</c:v>
                </c:pt>
                <c:pt idx="66">
                  <c:v>3.3879666419999999</c:v>
                </c:pt>
                <c:pt idx="67">
                  <c:v>3.4385334640666665</c:v>
                </c:pt>
                <c:pt idx="68">
                  <c:v>3.4890999950666663</c:v>
                </c:pt>
                <c:pt idx="69">
                  <c:v>3.5396668195999998</c:v>
                </c:pt>
                <c:pt idx="70">
                  <c:v>3.5902333505999997</c:v>
                </c:pt>
                <c:pt idx="71">
                  <c:v>3.6408001751333332</c:v>
                </c:pt>
                <c:pt idx="72">
                  <c:v>3.6913667036666666</c:v>
                </c:pt>
                <c:pt idx="73">
                  <c:v>3.7419335281999997</c:v>
                </c:pt>
                <c:pt idx="74">
                  <c:v>3.7925000592</c:v>
                </c:pt>
                <c:pt idx="75">
                  <c:v>3.8430668837333331</c:v>
                </c:pt>
                <c:pt idx="76">
                  <c:v>3.8936334122666665</c:v>
                </c:pt>
                <c:pt idx="77">
                  <c:v>3.9442002367999995</c:v>
                </c:pt>
                <c:pt idx="78">
                  <c:v>3.9947667677999998</c:v>
                </c:pt>
                <c:pt idx="79">
                  <c:v>4.0453335923333329</c:v>
                </c:pt>
                <c:pt idx="80">
                  <c:v>4.0959001233333332</c:v>
                </c:pt>
                <c:pt idx="81">
                  <c:v>4.1464666518666666</c:v>
                </c:pt>
                <c:pt idx="82">
                  <c:v>4.1970334763999997</c:v>
                </c:pt>
                <c:pt idx="83">
                  <c:v>4.2476000074</c:v>
                </c:pt>
                <c:pt idx="84">
                  <c:v>4.298166831933333</c:v>
                </c:pt>
                <c:pt idx="85">
                  <c:v>4.3487333604666665</c:v>
                </c:pt>
                <c:pt idx="86">
                  <c:v>4.3993001849999995</c:v>
                </c:pt>
                <c:pt idx="87">
                  <c:v>4.4498667159999998</c:v>
                </c:pt>
                <c:pt idx="88">
                  <c:v>4.5004335405333329</c:v>
                </c:pt>
                <c:pt idx="89">
                  <c:v>4.5510000715333332</c:v>
                </c:pt>
                <c:pt idx="90">
                  <c:v>4.6015668960666662</c:v>
                </c:pt>
                <c:pt idx="91">
                  <c:v>4.6521334245999997</c:v>
                </c:pt>
                <c:pt idx="92">
                  <c:v>4.7027002491333327</c:v>
                </c:pt>
                <c:pt idx="93">
                  <c:v>4.9950002343333333</c:v>
                </c:pt>
              </c:numCache>
            </c:numRef>
          </c:xVal>
          <c:yVal>
            <c:numRef>
              <c:f>'data Sat PVs'!$AE$4:$AE$97</c:f>
              <c:numCache>
                <c:formatCode>0.00E+00</c:formatCode>
                <c:ptCount val="94"/>
                <c:pt idx="0">
                  <c:v>1.284266998E-10</c:v>
                </c:pt>
                <c:pt idx="1">
                  <c:v>2.1551136430000001E-9</c:v>
                </c:pt>
                <c:pt idx="2">
                  <c:v>1.8657308590000001E-8</c:v>
                </c:pt>
                <c:pt idx="3">
                  <c:v>1.108325662E-7</c:v>
                </c:pt>
                <c:pt idx="4">
                  <c:v>5.0815987150000003E-7</c:v>
                </c:pt>
                <c:pt idx="5">
                  <c:v>1.9164956480000001E-6</c:v>
                </c:pt>
                <c:pt idx="6">
                  <c:v>6.1903792809999998E-6</c:v>
                </c:pt>
                <c:pt idx="7">
                  <c:v>1.7607944759999998E-5</c:v>
                </c:pt>
                <c:pt idx="8">
                  <c:v>4.5008724559999997E-5</c:v>
                </c:pt>
                <c:pt idx="9" formatCode="General">
                  <c:v>1.049996426E-4</c:v>
                </c:pt>
                <c:pt idx="10" formatCode="General">
                  <c:v>2.2628217989999999E-4</c:v>
                </c:pt>
                <c:pt idx="11" formatCode="General">
                  <c:v>4.5491254419999998E-4</c:v>
                </c:pt>
                <c:pt idx="12" formatCode="General">
                  <c:v>8.6002028550000002E-4</c:v>
                </c:pt>
                <c:pt idx="13" formatCode="General">
                  <c:v>1.539241057E-3</c:v>
                </c:pt>
                <c:pt idx="14" formatCode="General">
                  <c:v>2.622960135E-3</c:v>
                </c:pt>
                <c:pt idx="15" formatCode="General">
                  <c:v>4.2764204549999999E-3</c:v>
                </c:pt>
                <c:pt idx="16" formatCode="General">
                  <c:v>6.6989250480000003E-3</c:v>
                </c:pt>
                <c:pt idx="17" formatCode="General">
                  <c:v>1.011965703E-2</c:v>
                </c:pt>
                <c:pt idx="18" formatCode="General">
                  <c:v>1.479005441E-2</c:v>
                </c:pt>
                <c:pt idx="19" formatCode="General">
                  <c:v>2.0973129199999999E-2</c:v>
                </c:pt>
                <c:pt idx="20" formatCode="General">
                  <c:v>2.893050015E-2</c:v>
                </c:pt>
                <c:pt idx="21" formatCode="General">
                  <c:v>3.8908209649999997E-2</c:v>
                </c:pt>
                <c:pt idx="22" formatCode="General">
                  <c:v>5.1122523840000003E-2</c:v>
                </c:pt>
                <c:pt idx="23" formatCode="General">
                  <c:v>6.5746925770000006E-2</c:v>
                </c:pt>
                <c:pt idx="24" formatCode="General">
                  <c:v>8.2901321350000001E-2</c:v>
                </c:pt>
                <c:pt idx="25" formatCode="General">
                  <c:v>0.10264424229999999</c:v>
                </c:pt>
                <c:pt idx="26" formatCode="General">
                  <c:v>0.12496853619999999</c:v>
                </c:pt>
                <c:pt idx="27" formatCode="General">
                  <c:v>0.1498006284</c:v>
                </c:pt>
                <c:pt idx="28" formatCode="General">
                  <c:v>0.17700327930000001</c:v>
                </c:pt>
                <c:pt idx="29" formatCode="General">
                  <c:v>0.20638123150000001</c:v>
                </c:pt>
                <c:pt idx="30" formatCode="General">
                  <c:v>0.2376894504</c:v>
                </c:pt>
                <c:pt idx="31" formatCode="General">
                  <c:v>0.27064296599999998</c:v>
                </c:pt>
                <c:pt idx="32" formatCode="General">
                  <c:v>0.30492764709999998</c:v>
                </c:pt>
                <c:pt idx="33" formatCode="General">
                  <c:v>0.34021162989999998</c:v>
                </c:pt>
                <c:pt idx="34" formatCode="General">
                  <c:v>0.37615588309999998</c:v>
                </c:pt>
                <c:pt idx="35" formatCode="General">
                  <c:v>0.41242459419999999</c:v>
                </c:pt>
                <c:pt idx="36" formatCode="General">
                  <c:v>0.44869378209999999</c:v>
                </c:pt>
                <c:pt idx="37" formatCode="General">
                  <c:v>0.4846590757</c:v>
                </c:pt>
                <c:pt idx="38" formatCode="General">
                  <c:v>0.52004152540000004</c:v>
                </c:pt>
                <c:pt idx="39" formatCode="General">
                  <c:v>0.55459189409999998</c:v>
                </c:pt>
                <c:pt idx="40" formatCode="General">
                  <c:v>0.58809345960000003</c:v>
                </c:pt>
                <c:pt idx="41" formatCode="General">
                  <c:v>0.62036371229999998</c:v>
                </c:pt>
                <c:pt idx="42" formatCode="General">
                  <c:v>0.65125429629999998</c:v>
                </c:pt>
                <c:pt idx="43" formatCode="General">
                  <c:v>0.68065035340000002</c:v>
                </c:pt>
                <c:pt idx="44" formatCode="General">
                  <c:v>0.70846867560000004</c:v>
                </c:pt>
                <c:pt idx="45" formatCode="General">
                  <c:v>0.73465573790000005</c:v>
                </c:pt>
                <c:pt idx="46" formatCode="General">
                  <c:v>0.75918459890000001</c:v>
                </c:pt>
                <c:pt idx="47" formatCode="General">
                  <c:v>0.78205221889999998</c:v>
                </c:pt>
                <c:pt idx="48" formatCode="General">
                  <c:v>0.80327594280000003</c:v>
                </c:pt>
                <c:pt idx="49" formatCode="General">
                  <c:v>0.82289081809999998</c:v>
                </c:pt>
                <c:pt idx="50" formatCode="General">
                  <c:v>0.84094601869999996</c:v>
                </c:pt>
                <c:pt idx="51" formatCode="General">
                  <c:v>0.85750240089999996</c:v>
                </c:pt>
                <c:pt idx="52" formatCode="General">
                  <c:v>0.87262946370000005</c:v>
                </c:pt>
                <c:pt idx="53" formatCode="General">
                  <c:v>0.88640308379999999</c:v>
                </c:pt>
                <c:pt idx="54" formatCode="General">
                  <c:v>0.89890348909999995</c:v>
                </c:pt>
                <c:pt idx="55" formatCode="General">
                  <c:v>0.91021305320000001</c:v>
                </c:pt>
                <c:pt idx="56" formatCode="General">
                  <c:v>0.92041498420000001</c:v>
                </c:pt>
                <c:pt idx="57" formatCode="General">
                  <c:v>0.92959183450000005</c:v>
                </c:pt>
                <c:pt idx="58" formatCode="General">
                  <c:v>0.93782436849999995</c:v>
                </c:pt>
                <c:pt idx="59" formatCode="General">
                  <c:v>0.94519096609999997</c:v>
                </c:pt>
                <c:pt idx="60" formatCode="General">
                  <c:v>0.95176655050000003</c:v>
                </c:pt>
                <c:pt idx="61" formatCode="General">
                  <c:v>0.95762240890000005</c:v>
                </c:pt>
                <c:pt idx="62" formatCode="General">
                  <c:v>0.96282565590000002</c:v>
                </c:pt>
                <c:pt idx="63" formatCode="General">
                  <c:v>0.96743929390000005</c:v>
                </c:pt>
                <c:pt idx="64" formatCode="General">
                  <c:v>0.97152167560000002</c:v>
                </c:pt>
                <c:pt idx="65" formatCode="General">
                  <c:v>0.97512710089999999</c:v>
                </c:pt>
                <c:pt idx="66" formatCode="General">
                  <c:v>0.97830522060000003</c:v>
                </c:pt>
                <c:pt idx="67" formatCode="General">
                  <c:v>0.98110181090000004</c:v>
                </c:pt>
                <c:pt idx="68" formatCode="General">
                  <c:v>0.98355847600000001</c:v>
                </c:pt>
                <c:pt idx="69" formatCode="General">
                  <c:v>0.98571294549999999</c:v>
                </c:pt>
                <c:pt idx="70" formatCode="General">
                  <c:v>0.98759949209999998</c:v>
                </c:pt>
                <c:pt idx="71" formatCode="General">
                  <c:v>0.98924887179999998</c:v>
                </c:pt>
                <c:pt idx="72" formatCode="General">
                  <c:v>0.99068891999999997</c:v>
                </c:pt>
                <c:pt idx="73" formatCode="General">
                  <c:v>0.99194443229999996</c:v>
                </c:pt>
                <c:pt idx="74" formatCode="General">
                  <c:v>0.99303764100000003</c:v>
                </c:pt>
                <c:pt idx="75" formatCode="General">
                  <c:v>0.99398821589999997</c:v>
                </c:pt>
                <c:pt idx="76" formatCode="General">
                  <c:v>0.99481385950000001</c:v>
                </c:pt>
                <c:pt idx="77" formatCode="General">
                  <c:v>0.99553006889999995</c:v>
                </c:pt>
                <c:pt idx="78" formatCode="General">
                  <c:v>0.99615067239999999</c:v>
                </c:pt>
                <c:pt idx="79" formatCode="General">
                  <c:v>0.99668788909999995</c:v>
                </c:pt>
                <c:pt idx="80" formatCode="General">
                  <c:v>0.99715238809999995</c:v>
                </c:pt>
                <c:pt idx="81" formatCode="General">
                  <c:v>0.99755364660000001</c:v>
                </c:pt>
                <c:pt idx="82" formatCode="General">
                  <c:v>0.99789994959999995</c:v>
                </c:pt>
                <c:pt idx="83" formatCode="General">
                  <c:v>0.99819844960000004</c:v>
                </c:pt>
                <c:pt idx="84" formatCode="General">
                  <c:v>0.99845558400000001</c:v>
                </c:pt>
                <c:pt idx="85" formatCode="General">
                  <c:v>0.99867689609999999</c:v>
                </c:pt>
                <c:pt idx="86" formatCode="General">
                  <c:v>0.99886721369999998</c:v>
                </c:pt>
                <c:pt idx="87" formatCode="General">
                  <c:v>0.99903070930000004</c:v>
                </c:pt>
                <c:pt idx="88" formatCode="General">
                  <c:v>0.9991711378</c:v>
                </c:pt>
                <c:pt idx="89" formatCode="General">
                  <c:v>0.99929153920000002</c:v>
                </c:pt>
                <c:pt idx="90" formatCode="General">
                  <c:v>0.99939483399999995</c:v>
                </c:pt>
                <c:pt idx="91" formatCode="General">
                  <c:v>0.99948328730000002</c:v>
                </c:pt>
                <c:pt idx="92" formatCode="General">
                  <c:v>0.99955898519999997</c:v>
                </c:pt>
                <c:pt idx="93" formatCode="General">
                  <c:v>0.99977946279999996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6BB1-4504-BD0F-8BA3C85ED0E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62412943"/>
        <c:axId val="1362416271"/>
        <c:extLst/>
      </c:scatterChart>
      <c:valAx>
        <c:axId val="136241294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62416271"/>
        <c:crosses val="autoZero"/>
        <c:crossBetween val="midCat"/>
      </c:valAx>
      <c:valAx>
        <c:axId val="136241627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E+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62412943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9694F3CC-9747-484A-B4BC-1E6C32AB2B1D}">
  <sheetPr/>
  <sheetViews>
    <sheetView zoomScale="84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805C0DF3-4AA7-44F3-BD2C-E501B5D97339}">
  <sheetPr/>
  <sheetViews>
    <sheetView tabSelected="1" zoomScale="84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62737" cy="62865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B96CB21-1B17-5CD6-1606-33BA2B4F283C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8662737" cy="62865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C288C5B-CFF4-1B3A-FED4-B476E1F6BA9A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D1EE42-4194-49DB-9F5D-634D02997FD9}">
  <dimension ref="A1:H29"/>
  <sheetViews>
    <sheetView workbookViewId="0">
      <selection activeCell="E18" sqref="E18:E29"/>
    </sheetView>
  </sheetViews>
  <sheetFormatPr defaultRowHeight="14.4" x14ac:dyDescent="0.3"/>
  <cols>
    <col min="2" max="2" width="12.33203125" customWidth="1"/>
    <col min="3" max="3" width="11.5546875" bestFit="1" customWidth="1"/>
    <col min="4" max="4" width="12.109375" bestFit="1" customWidth="1"/>
    <col min="5" max="5" width="12.109375" customWidth="1"/>
    <col min="6" max="7" width="10.6640625" bestFit="1" customWidth="1"/>
    <col min="8" max="8" width="10.5546875" bestFit="1" customWidth="1"/>
  </cols>
  <sheetData>
    <row r="1" spans="1:8" x14ac:dyDescent="0.3">
      <c r="A1" s="4" t="s">
        <v>7</v>
      </c>
    </row>
    <row r="2" spans="1:8" x14ac:dyDescent="0.3">
      <c r="A2" s="4" t="s">
        <v>8</v>
      </c>
    </row>
    <row r="3" spans="1:8" x14ac:dyDescent="0.3">
      <c r="A3" s="4" t="str">
        <f ca="1">_xlfn.CONCAT("Revised:  ",TEXT(TODAY(),"[$-x-sysdate] mm dd, yyyy"))</f>
        <v>Revised:  Sunday, January 08, 2023</v>
      </c>
    </row>
    <row r="4" spans="1:8" x14ac:dyDescent="0.3">
      <c r="A4" s="4" t="str">
        <f ca="1">_xlfn.CONCAT("Page ",TEXT(_xlfn.SHEET(),0)," of ",TEXT(_xlfn.SHEETS(),0))</f>
        <v>Page 1 of 5</v>
      </c>
    </row>
    <row r="5" spans="1:8" ht="25.8" x14ac:dyDescent="0.5">
      <c r="A5" s="5" t="s">
        <v>6</v>
      </c>
    </row>
    <row r="6" spans="1:8" ht="25.8" x14ac:dyDescent="0.5">
      <c r="A6" s="5"/>
    </row>
    <row r="7" spans="1:8" x14ac:dyDescent="0.3">
      <c r="D7" s="3" t="s">
        <v>16</v>
      </c>
      <c r="E7" s="3" t="s">
        <v>15</v>
      </c>
    </row>
    <row r="8" spans="1:8" x14ac:dyDescent="0.3">
      <c r="D8" s="7" t="s">
        <v>9</v>
      </c>
      <c r="E8" s="7" t="s">
        <v>9</v>
      </c>
      <c r="F8" t="s">
        <v>0</v>
      </c>
      <c r="G8" t="s">
        <v>1</v>
      </c>
      <c r="H8" t="s">
        <v>2</v>
      </c>
    </row>
    <row r="9" spans="1:8" x14ac:dyDescent="0.3">
      <c r="B9" t="s">
        <v>4</v>
      </c>
      <c r="C9" t="s">
        <v>3</v>
      </c>
      <c r="D9" s="6" t="s">
        <v>5</v>
      </c>
      <c r="E9" s="6"/>
      <c r="F9" s="6"/>
      <c r="G9" s="6"/>
      <c r="H9" s="6"/>
    </row>
    <row r="10" spans="1:8" x14ac:dyDescent="0.3">
      <c r="B10" s="2">
        <f>0.33*PI()*1^(2)*15*C10</f>
        <v>15.550883635269479</v>
      </c>
      <c r="C10" s="8">
        <v>1</v>
      </c>
      <c r="D10" s="8">
        <f>B10/(12.21*PI()*1^(2))</f>
        <v>0.40540540540540543</v>
      </c>
      <c r="E10" s="8">
        <f>D10*5</f>
        <v>2.0270270270270272</v>
      </c>
      <c r="F10" s="1">
        <f>B10/(17*PI()*1^(2))</f>
        <v>0.29117647058823531</v>
      </c>
      <c r="G10" s="1">
        <f>B10/(69*PI()*1^(2))</f>
        <v>7.1739130434782625E-2</v>
      </c>
      <c r="H10" s="1">
        <f>B10/(137*PI()*1^(2))</f>
        <v>3.6131386861313876E-2</v>
      </c>
    </row>
    <row r="11" spans="1:8" x14ac:dyDescent="0.3">
      <c r="B11" s="2">
        <f t="shared" ref="B11:B29" si="0">0.33*PI()*1^(2)*15*C11</f>
        <v>14.773339453506004</v>
      </c>
      <c r="C11" s="1">
        <v>0.95</v>
      </c>
      <c r="D11" s="1">
        <f t="shared" ref="D11:D29" si="1">B11/(12.21*PI()*1^(2))</f>
        <v>0.38513513513513514</v>
      </c>
      <c r="E11" s="10">
        <f>D11*5</f>
        <v>1.9256756756756757</v>
      </c>
      <c r="F11" s="1">
        <f t="shared" ref="F11:F29" si="2">B11/(17*PI()*1^(2))</f>
        <v>0.27661764705882358</v>
      </c>
      <c r="G11" s="1">
        <f t="shared" ref="G11:G29" si="3">B11/(69*PI()*1^(2))</f>
        <v>6.8152173913043484E-2</v>
      </c>
      <c r="H11" s="1">
        <f t="shared" ref="H11:H29" si="4">B11/(137*PI()*1^(2))</f>
        <v>3.4324817518248181E-2</v>
      </c>
    </row>
    <row r="12" spans="1:8" x14ac:dyDescent="0.3">
      <c r="B12" s="2">
        <f t="shared" si="0"/>
        <v>13.995795271742532</v>
      </c>
      <c r="C12" s="1">
        <v>0.9</v>
      </c>
      <c r="D12" s="1">
        <f t="shared" si="1"/>
        <v>0.36486486486486491</v>
      </c>
      <c r="E12" s="10">
        <f>D12*5</f>
        <v>1.8243243243243246</v>
      </c>
      <c r="F12" s="1">
        <f t="shared" si="2"/>
        <v>0.26205882352941179</v>
      </c>
      <c r="G12" s="1">
        <f t="shared" si="3"/>
        <v>6.4565217391304358E-2</v>
      </c>
      <c r="H12" s="1">
        <f t="shared" si="4"/>
        <v>3.2518248175182486E-2</v>
      </c>
    </row>
    <row r="13" spans="1:8" x14ac:dyDescent="0.3">
      <c r="B13" s="2">
        <f t="shared" si="0"/>
        <v>13.373759926331751</v>
      </c>
      <c r="C13" s="8">
        <v>0.86</v>
      </c>
      <c r="D13" s="8">
        <f t="shared" si="1"/>
        <v>0.34864864864864864</v>
      </c>
      <c r="E13" s="8">
        <f>D13*5</f>
        <v>1.7432432432432432</v>
      </c>
      <c r="F13" s="1">
        <f t="shared" si="2"/>
        <v>0.25041176470588233</v>
      </c>
      <c r="G13" s="1">
        <f t="shared" si="3"/>
        <v>6.1695652173913047E-2</v>
      </c>
      <c r="H13" s="1">
        <f t="shared" si="4"/>
        <v>3.107299270072993E-2</v>
      </c>
    </row>
    <row r="14" spans="1:8" x14ac:dyDescent="0.3">
      <c r="B14" s="2">
        <f t="shared" si="0"/>
        <v>12.440706908215583</v>
      </c>
      <c r="C14" s="1">
        <v>0.8</v>
      </c>
      <c r="D14" s="1">
        <f t="shared" si="1"/>
        <v>0.32432432432432434</v>
      </c>
      <c r="E14" s="10">
        <f t="shared" ref="E14:E16" si="5">D14*5</f>
        <v>1.6216216216216217</v>
      </c>
      <c r="F14" s="1">
        <f t="shared" si="2"/>
        <v>0.23294117647058826</v>
      </c>
      <c r="G14" s="1">
        <f t="shared" si="3"/>
        <v>5.7391304347826098E-2</v>
      </c>
      <c r="H14" s="1">
        <f t="shared" si="4"/>
        <v>2.89051094890511E-2</v>
      </c>
    </row>
    <row r="15" spans="1:8" x14ac:dyDescent="0.3">
      <c r="B15" s="2">
        <f t="shared" si="0"/>
        <v>11.663162726452109</v>
      </c>
      <c r="C15" s="1">
        <v>0.75</v>
      </c>
      <c r="D15" s="1">
        <f t="shared" si="1"/>
        <v>0.30405405405405406</v>
      </c>
      <c r="E15" s="10">
        <f t="shared" si="5"/>
        <v>1.5202702702702702</v>
      </c>
      <c r="F15" s="1">
        <f t="shared" si="2"/>
        <v>0.2183823529411765</v>
      </c>
      <c r="G15" s="1">
        <f t="shared" si="3"/>
        <v>5.3804347826086965E-2</v>
      </c>
      <c r="H15" s="1">
        <f t="shared" si="4"/>
        <v>2.7098540145985405E-2</v>
      </c>
    </row>
    <row r="16" spans="1:8" x14ac:dyDescent="0.3">
      <c r="B16" s="2">
        <f t="shared" si="0"/>
        <v>10.885618544688635</v>
      </c>
      <c r="C16" s="1">
        <v>0.7</v>
      </c>
      <c r="D16" s="1">
        <f t="shared" si="1"/>
        <v>0.28378378378378377</v>
      </c>
      <c r="E16" s="10">
        <f t="shared" si="5"/>
        <v>1.4189189189189189</v>
      </c>
      <c r="F16" s="1">
        <f t="shared" si="2"/>
        <v>0.20382352941176471</v>
      </c>
      <c r="G16" s="1">
        <f t="shared" si="3"/>
        <v>5.0217391304347832E-2</v>
      </c>
      <c r="H16" s="1">
        <f t="shared" si="4"/>
        <v>2.529197080291971E-2</v>
      </c>
    </row>
    <row r="17" spans="2:8" x14ac:dyDescent="0.3">
      <c r="B17" s="2">
        <f t="shared" si="0"/>
        <v>10.574600871983247</v>
      </c>
      <c r="C17" s="8">
        <v>0.68</v>
      </c>
      <c r="D17" s="8">
        <f t="shared" si="1"/>
        <v>0.27567567567567575</v>
      </c>
      <c r="E17" s="8">
        <f>D17*5</f>
        <v>1.3783783783783787</v>
      </c>
      <c r="F17" s="1">
        <f t="shared" si="2"/>
        <v>0.19800000000000004</v>
      </c>
      <c r="G17" s="1">
        <f t="shared" si="3"/>
        <v>4.8782608695652187E-2</v>
      </c>
      <c r="H17" s="1">
        <f t="shared" si="4"/>
        <v>2.4569343065693437E-2</v>
      </c>
    </row>
    <row r="18" spans="2:8" x14ac:dyDescent="0.3">
      <c r="B18" s="2">
        <f t="shared" si="0"/>
        <v>9.3305301811616861</v>
      </c>
      <c r="C18" s="1">
        <v>0.6</v>
      </c>
      <c r="D18" s="1">
        <f t="shared" si="1"/>
        <v>0.24324324324324323</v>
      </c>
      <c r="E18" s="10">
        <f t="shared" ref="E18:E29" si="6">D18*5</f>
        <v>1.2162162162162162</v>
      </c>
      <c r="F18" s="1">
        <f t="shared" si="2"/>
        <v>0.17470588235294118</v>
      </c>
      <c r="G18" s="1">
        <f t="shared" si="3"/>
        <v>4.3043478260869565E-2</v>
      </c>
      <c r="H18" s="1">
        <f t="shared" si="4"/>
        <v>2.1678832116788321E-2</v>
      </c>
    </row>
    <row r="19" spans="2:8" x14ac:dyDescent="0.3">
      <c r="B19" s="2">
        <f t="shared" si="0"/>
        <v>8.5529859993982296</v>
      </c>
      <c r="C19" s="1">
        <v>0.55000000000000104</v>
      </c>
      <c r="D19" s="1">
        <f t="shared" si="1"/>
        <v>0.22297297297297342</v>
      </c>
      <c r="E19" s="10">
        <f t="shared" si="6"/>
        <v>1.1148648648648671</v>
      </c>
      <c r="F19" s="1">
        <f t="shared" si="2"/>
        <v>0.16014705882352973</v>
      </c>
      <c r="G19" s="1">
        <f t="shared" si="3"/>
        <v>3.9456521739130515E-2</v>
      </c>
      <c r="H19" s="1">
        <f t="shared" si="4"/>
        <v>1.9872262773722667E-2</v>
      </c>
    </row>
    <row r="20" spans="2:8" x14ac:dyDescent="0.3">
      <c r="B20" s="2">
        <f t="shared" si="0"/>
        <v>7.7754418176347544</v>
      </c>
      <c r="C20" s="1">
        <v>0.500000000000001</v>
      </c>
      <c r="D20" s="1">
        <f t="shared" si="1"/>
        <v>0.2027027027027031</v>
      </c>
      <c r="E20" s="10">
        <f t="shared" si="6"/>
        <v>1.0135135135135156</v>
      </c>
      <c r="F20" s="1">
        <f t="shared" si="2"/>
        <v>0.14558823529411793</v>
      </c>
      <c r="G20" s="1">
        <f t="shared" si="3"/>
        <v>3.5869565217391382E-2</v>
      </c>
      <c r="H20" s="1">
        <f t="shared" si="4"/>
        <v>1.8065693430656973E-2</v>
      </c>
    </row>
    <row r="21" spans="2:8" x14ac:dyDescent="0.3">
      <c r="B21" s="2">
        <f t="shared" si="0"/>
        <v>6.997897635871281</v>
      </c>
      <c r="C21" s="1">
        <v>0.45000000000000101</v>
      </c>
      <c r="D21" s="1">
        <f t="shared" si="1"/>
        <v>0.18243243243243285</v>
      </c>
      <c r="E21" s="10">
        <f t="shared" si="6"/>
        <v>0.91216216216216428</v>
      </c>
      <c r="F21" s="1">
        <f t="shared" si="2"/>
        <v>0.1310294117647062</v>
      </c>
      <c r="G21" s="1">
        <f t="shared" si="3"/>
        <v>3.2282608695652248E-2</v>
      </c>
      <c r="H21" s="1">
        <f t="shared" si="4"/>
        <v>1.6259124087591278E-2</v>
      </c>
    </row>
    <row r="22" spans="2:8" x14ac:dyDescent="0.3">
      <c r="B22" s="2">
        <f t="shared" si="0"/>
        <v>6.2203534541078076</v>
      </c>
      <c r="C22" s="1">
        <v>0.40000000000000102</v>
      </c>
      <c r="D22" s="1">
        <f t="shared" si="1"/>
        <v>0.16216216216216259</v>
      </c>
      <c r="E22" s="10">
        <f t="shared" si="6"/>
        <v>0.81081081081081297</v>
      </c>
      <c r="F22" s="1">
        <f t="shared" si="2"/>
        <v>0.11647058823529444</v>
      </c>
      <c r="G22" s="1">
        <f t="shared" si="3"/>
        <v>2.8695652173913122E-2</v>
      </c>
      <c r="H22" s="1">
        <f t="shared" si="4"/>
        <v>1.4452554744525586E-2</v>
      </c>
    </row>
    <row r="23" spans="2:8" x14ac:dyDescent="0.3">
      <c r="B23" s="2">
        <f t="shared" si="0"/>
        <v>5.4428092723443324</v>
      </c>
      <c r="C23" s="1">
        <v>0.35000000000000098</v>
      </c>
      <c r="D23" s="1">
        <f t="shared" si="1"/>
        <v>0.14189189189189227</v>
      </c>
      <c r="E23" s="10">
        <f t="shared" si="6"/>
        <v>0.70945945945946143</v>
      </c>
      <c r="F23" s="1">
        <f t="shared" si="2"/>
        <v>0.10191176470588265</v>
      </c>
      <c r="G23" s="1">
        <f t="shared" si="3"/>
        <v>2.5108695652173985E-2</v>
      </c>
      <c r="H23" s="1">
        <f t="shared" si="4"/>
        <v>1.264598540145989E-2</v>
      </c>
    </row>
    <row r="24" spans="2:8" x14ac:dyDescent="0.3">
      <c r="B24" s="2">
        <f t="shared" si="0"/>
        <v>4.665265090580859</v>
      </c>
      <c r="C24" s="1">
        <v>0.30000000000000099</v>
      </c>
      <c r="D24" s="1">
        <f t="shared" si="1"/>
        <v>0.12162162162162203</v>
      </c>
      <c r="E24" s="10">
        <f t="shared" si="6"/>
        <v>0.60810810810811011</v>
      </c>
      <c r="F24" s="1">
        <f t="shared" si="2"/>
        <v>8.7352941176470883E-2</v>
      </c>
      <c r="G24" s="1">
        <f t="shared" si="3"/>
        <v>2.1521739130434859E-2</v>
      </c>
      <c r="H24" s="1">
        <f t="shared" si="4"/>
        <v>1.0839416058394198E-2</v>
      </c>
    </row>
    <row r="25" spans="2:8" x14ac:dyDescent="0.3">
      <c r="B25" s="2">
        <f t="shared" si="0"/>
        <v>3.8877209088173852</v>
      </c>
      <c r="C25" s="1">
        <v>0.250000000000001</v>
      </c>
      <c r="D25" s="1">
        <f t="shared" si="1"/>
        <v>0.10135135135135176</v>
      </c>
      <c r="E25" s="10">
        <f t="shared" si="6"/>
        <v>0.5067567567567588</v>
      </c>
      <c r="F25" s="1">
        <f t="shared" si="2"/>
        <v>7.279411764705912E-2</v>
      </c>
      <c r="G25" s="1">
        <f t="shared" si="3"/>
        <v>1.7934782608695726E-2</v>
      </c>
      <c r="H25" s="1">
        <f t="shared" si="4"/>
        <v>9.0328467153285037E-3</v>
      </c>
    </row>
    <row r="26" spans="2:8" x14ac:dyDescent="0.3">
      <c r="B26" s="2">
        <f t="shared" si="0"/>
        <v>3.1101767270539113</v>
      </c>
      <c r="C26" s="1">
        <v>0.20000000000000101</v>
      </c>
      <c r="D26" s="1">
        <f t="shared" si="1"/>
        <v>8.1081081081081488E-2</v>
      </c>
      <c r="E26" s="10">
        <f t="shared" si="6"/>
        <v>0.40540540540540743</v>
      </c>
      <c r="F26" s="1">
        <f t="shared" si="2"/>
        <v>5.8235294117647357E-2</v>
      </c>
      <c r="G26" s="1">
        <f t="shared" si="3"/>
        <v>1.4347826086956596E-2</v>
      </c>
      <c r="H26" s="1">
        <f t="shared" si="4"/>
        <v>7.2262773722628106E-3</v>
      </c>
    </row>
    <row r="27" spans="2:8" x14ac:dyDescent="0.3">
      <c r="B27" s="2">
        <f t="shared" si="0"/>
        <v>2.3326325452904371</v>
      </c>
      <c r="C27" s="1">
        <v>0.15000000000000099</v>
      </c>
      <c r="D27" s="1">
        <f t="shared" si="1"/>
        <v>6.081081081081121E-2</v>
      </c>
      <c r="E27" s="10">
        <f t="shared" si="6"/>
        <v>0.30405405405405606</v>
      </c>
      <c r="F27" s="1">
        <f t="shared" si="2"/>
        <v>4.3676470588235587E-2</v>
      </c>
      <c r="G27" s="1">
        <f t="shared" si="3"/>
        <v>1.0760869565217464E-2</v>
      </c>
      <c r="H27" s="1">
        <f t="shared" si="4"/>
        <v>5.4197080291971166E-3</v>
      </c>
    </row>
    <row r="28" spans="2:8" x14ac:dyDescent="0.3">
      <c r="B28" s="2">
        <f t="shared" si="0"/>
        <v>1.5550883635269634</v>
      </c>
      <c r="C28" s="1">
        <v>0.100000000000001</v>
      </c>
      <c r="D28" s="1">
        <f t="shared" si="1"/>
        <v>4.0540540540540945E-2</v>
      </c>
      <c r="E28" s="10">
        <f t="shared" si="6"/>
        <v>0.20270270270270474</v>
      </c>
      <c r="F28" s="1">
        <f t="shared" si="2"/>
        <v>2.9117647058823824E-2</v>
      </c>
      <c r="G28" s="1">
        <f t="shared" si="3"/>
        <v>7.1739130434783343E-3</v>
      </c>
      <c r="H28" s="1">
        <f t="shared" si="4"/>
        <v>3.6131386861314235E-3</v>
      </c>
    </row>
    <row r="29" spans="2:8" x14ac:dyDescent="0.3">
      <c r="B29" s="2">
        <f t="shared" si="0"/>
        <v>0.77754418176348794</v>
      </c>
      <c r="C29" s="1">
        <v>5.0000000000000898E-2</v>
      </c>
      <c r="D29" s="1">
        <f t="shared" si="1"/>
        <v>2.0270270270270636E-2</v>
      </c>
      <c r="E29" s="10">
        <f t="shared" si="6"/>
        <v>0.10135135135135317</v>
      </c>
      <c r="F29" s="1">
        <f t="shared" si="2"/>
        <v>1.4558823529412028E-2</v>
      </c>
      <c r="G29" s="1">
        <f t="shared" si="3"/>
        <v>3.5869565217391958E-3</v>
      </c>
      <c r="H29" s="1">
        <f t="shared" si="4"/>
        <v>1.8065693430657263E-3</v>
      </c>
    </row>
  </sheetData>
  <mergeCells count="1">
    <mergeCell ref="D9:H9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3F9D3D-13EB-4A2B-965D-82C1519A7DF5}">
  <dimension ref="A2:AE97"/>
  <sheetViews>
    <sheetView topLeftCell="L4" workbookViewId="0">
      <selection activeCell="D11" sqref="D11"/>
    </sheetView>
  </sheetViews>
  <sheetFormatPr defaultRowHeight="14.4" x14ac:dyDescent="0.3"/>
  <cols>
    <col min="3" max="3" width="14.44140625" customWidth="1"/>
    <col min="7" max="7" width="12.21875" customWidth="1"/>
    <col min="11" max="11" width="12.109375" customWidth="1"/>
    <col min="15" max="15" width="12.6640625" customWidth="1"/>
    <col min="16" max="16" width="8.88671875" customWidth="1"/>
    <col min="19" max="19" width="13.33203125" customWidth="1"/>
    <col min="23" max="23" width="12.5546875" customWidth="1"/>
    <col min="27" max="27" width="12" customWidth="1"/>
    <col min="31" max="31" width="12.33203125" customWidth="1"/>
  </cols>
  <sheetData>
    <row r="2" spans="1:31" x14ac:dyDescent="0.3">
      <c r="A2" t="s">
        <v>13</v>
      </c>
      <c r="E2" s="11" t="s">
        <v>14</v>
      </c>
      <c r="F2" s="11"/>
      <c r="I2" s="11" t="s">
        <v>17</v>
      </c>
      <c r="J2" s="11" t="s">
        <v>18</v>
      </c>
      <c r="K2" s="11" t="s">
        <v>21</v>
      </c>
      <c r="M2" s="11" t="s">
        <v>17</v>
      </c>
      <c r="N2" s="11" t="s">
        <v>19</v>
      </c>
      <c r="O2" s="11" t="s">
        <v>21</v>
      </c>
      <c r="Q2" s="11" t="s">
        <v>17</v>
      </c>
      <c r="R2" s="11" t="s">
        <v>20</v>
      </c>
      <c r="S2" s="11" t="s">
        <v>21</v>
      </c>
      <c r="U2" s="11" t="s">
        <v>17</v>
      </c>
      <c r="V2" s="11" t="s">
        <v>20</v>
      </c>
      <c r="Y2" s="11" t="s">
        <v>17</v>
      </c>
      <c r="Z2" s="11" t="s">
        <v>19</v>
      </c>
      <c r="AC2" s="11" t="s">
        <v>17</v>
      </c>
      <c r="AD2" s="11" t="s">
        <v>18</v>
      </c>
    </row>
    <row r="3" spans="1:31" x14ac:dyDescent="0.3">
      <c r="A3" t="s">
        <v>10</v>
      </c>
      <c r="B3" t="s">
        <v>12</v>
      </c>
      <c r="C3" t="s">
        <v>11</v>
      </c>
      <c r="E3" t="s">
        <v>10</v>
      </c>
      <c r="G3" t="s">
        <v>11</v>
      </c>
      <c r="I3" t="s">
        <v>10</v>
      </c>
      <c r="J3" t="s">
        <v>12</v>
      </c>
      <c r="K3" t="s">
        <v>11</v>
      </c>
      <c r="M3" t="s">
        <v>10</v>
      </c>
      <c r="N3" t="s">
        <v>12</v>
      </c>
      <c r="O3" t="s">
        <v>11</v>
      </c>
      <c r="Q3" t="s">
        <v>10</v>
      </c>
      <c r="R3" t="s">
        <v>12</v>
      </c>
      <c r="S3" t="s">
        <v>11</v>
      </c>
      <c r="U3" t="s">
        <v>10</v>
      </c>
      <c r="V3" t="s">
        <v>12</v>
      </c>
      <c r="W3" t="s">
        <v>11</v>
      </c>
      <c r="Y3" t="s">
        <v>10</v>
      </c>
      <c r="Z3" t="s">
        <v>12</v>
      </c>
      <c r="AA3" t="s">
        <v>11</v>
      </c>
      <c r="AC3" t="s">
        <v>10</v>
      </c>
      <c r="AD3" t="s">
        <v>12</v>
      </c>
      <c r="AE3" t="s">
        <v>11</v>
      </c>
    </row>
    <row r="4" spans="1:31" x14ac:dyDescent="0.3">
      <c r="A4">
        <v>2.0500000569999999E-2</v>
      </c>
      <c r="B4">
        <f>A4/Experiment!$D$10</f>
        <v>5.056666807266666E-2</v>
      </c>
      <c r="C4" s="9">
        <v>1.9127159859999999E-9</v>
      </c>
      <c r="E4">
        <v>2.0500000569999999E-2</v>
      </c>
      <c r="F4">
        <f>E4/Experiment!$D$10</f>
        <v>5.056666807266666E-2</v>
      </c>
      <c r="G4" s="9">
        <v>3.1160315210000002E-12</v>
      </c>
      <c r="I4">
        <v>2.0500000569999999E-2</v>
      </c>
      <c r="J4">
        <f>I4/Experiment!$D$17</f>
        <v>7.4362747165686249E-2</v>
      </c>
      <c r="K4" s="9">
        <v>1.303961737E-14</v>
      </c>
      <c r="M4">
        <v>2.0500000569999999E-2</v>
      </c>
      <c r="N4">
        <f>M4/Experiment!$D$17</f>
        <v>7.4362747165686249E-2</v>
      </c>
      <c r="O4" s="9">
        <v>9.0227061269999996E-16</v>
      </c>
      <c r="P4" s="9"/>
      <c r="Q4">
        <v>2.0500000569999999E-2</v>
      </c>
      <c r="R4">
        <f>Q4/Experiment!$D$17</f>
        <v>7.4362747165686249E-2</v>
      </c>
      <c r="S4" s="9">
        <v>-1.1955994459999999E-16</v>
      </c>
      <c r="U4">
        <v>2.0500000569999999E-2</v>
      </c>
      <c r="V4">
        <f>U4/Experiment!$D$17</f>
        <v>7.4362747165686249E-2</v>
      </c>
      <c r="W4" s="9">
        <v>7.4514222920000003E-13</v>
      </c>
      <c r="Y4">
        <v>2.0500000569999999E-2</v>
      </c>
      <c r="Z4">
        <f>Y4/Experiment!$D$17</f>
        <v>7.4362747165686249E-2</v>
      </c>
      <c r="AA4" s="9">
        <v>2.4233432969999999E-11</v>
      </c>
      <c r="AC4">
        <v>2.0500000569999999E-2</v>
      </c>
      <c r="AD4">
        <f>AC4/Experiment!$D$17</f>
        <v>7.4362747165686249E-2</v>
      </c>
      <c r="AE4" s="9">
        <v>1.284266998E-10</v>
      </c>
    </row>
    <row r="5" spans="1:31" x14ac:dyDescent="0.3">
      <c r="A5">
        <v>4.1000001129999998E-2</v>
      </c>
      <c r="B5">
        <f>A5/Experiment!$D$10</f>
        <v>0.10113333612066666</v>
      </c>
      <c r="C5" s="9">
        <v>4.2190137609999998E-8</v>
      </c>
      <c r="E5">
        <v>4.1000001129999998E-2</v>
      </c>
      <c r="F5">
        <f>E5/Experiment!$D$10</f>
        <v>0.10113333612066666</v>
      </c>
      <c r="G5" s="9">
        <v>3.1056761330000001E-11</v>
      </c>
      <c r="I5">
        <v>4.1000001129999998E-2</v>
      </c>
      <c r="J5">
        <f>I5/Experiment!$D$17</f>
        <v>0.14872549429509799</v>
      </c>
      <c r="K5" s="9">
        <v>1.1502360480000001E-13</v>
      </c>
      <c r="M5">
        <v>4.1000001129999998E-2</v>
      </c>
      <c r="N5">
        <f>M5/Experiment!$D$17</f>
        <v>0.14872549429509799</v>
      </c>
      <c r="O5" s="9">
        <v>1.3606917679999999E-14</v>
      </c>
      <c r="P5" s="9"/>
      <c r="Q5">
        <v>4.1000001129999998E-2</v>
      </c>
      <c r="R5">
        <f>Q5/Experiment!$D$17</f>
        <v>0.14872549429509799</v>
      </c>
      <c r="S5" s="9">
        <v>-3.9155186560000003E-17</v>
      </c>
      <c r="U5">
        <v>4.1000001129999998E-2</v>
      </c>
      <c r="V5">
        <f>U5/Experiment!$D$17</f>
        <v>0.14872549429509799</v>
      </c>
      <c r="W5" s="9">
        <v>9.8111987279999992E-12</v>
      </c>
      <c r="Y5">
        <v>4.1000001129999998E-2</v>
      </c>
      <c r="Z5">
        <f>Y5/Experiment!$D$17</f>
        <v>0.14872549429509799</v>
      </c>
      <c r="AA5" s="9">
        <v>2.9590194180000001E-10</v>
      </c>
      <c r="AC5">
        <v>4.1000001129999998E-2</v>
      </c>
      <c r="AD5">
        <f>AC5/Experiment!$D$17</f>
        <v>0.14872549429509799</v>
      </c>
      <c r="AE5" s="9">
        <v>2.1551136430000001E-9</v>
      </c>
    </row>
    <row r="6" spans="1:31" x14ac:dyDescent="0.3">
      <c r="A6">
        <v>6.1500001700000001E-2</v>
      </c>
      <c r="B6">
        <f>A6/Experiment!$D$10</f>
        <v>0.15170000419333332</v>
      </c>
      <c r="C6" s="9">
        <v>4.6878574270000001E-7</v>
      </c>
      <c r="E6">
        <v>6.1500001700000001E-2</v>
      </c>
      <c r="F6">
        <f>E6/Experiment!$D$10</f>
        <v>0.15170000419333332</v>
      </c>
      <c r="G6" s="9">
        <v>3.4147829010000001E-10</v>
      </c>
      <c r="I6">
        <v>6.1500001700000001E-2</v>
      </c>
      <c r="J6">
        <f>I6/Experiment!$D$17</f>
        <v>0.22308824146078426</v>
      </c>
      <c r="K6" s="9">
        <v>4.9133402420000001E-13</v>
      </c>
      <c r="M6">
        <v>6.1500001700000001E-2</v>
      </c>
      <c r="N6">
        <f>M6/Experiment!$D$17</f>
        <v>0.22308824146078426</v>
      </c>
      <c r="O6" s="9">
        <v>8.5572025270000005E-14</v>
      </c>
      <c r="P6" s="9"/>
      <c r="Q6">
        <v>6.1500001700000001E-2</v>
      </c>
      <c r="R6">
        <f>Q6/Experiment!$D$17</f>
        <v>0.22308824146078426</v>
      </c>
      <c r="S6" s="9">
        <v>1.3950049250000001E-15</v>
      </c>
      <c r="U6">
        <v>6.1500001700000001E-2</v>
      </c>
      <c r="V6">
        <f>U6/Experiment!$D$17</f>
        <v>0.22308824146078426</v>
      </c>
      <c r="W6" s="9">
        <v>6.9118342990000003E-11</v>
      </c>
      <c r="Y6">
        <v>6.1500001700000001E-2</v>
      </c>
      <c r="Z6">
        <f>Y6/Experiment!$D$17</f>
        <v>0.22308824146078426</v>
      </c>
      <c r="AA6" s="9">
        <v>2.6825137670000001E-9</v>
      </c>
      <c r="AC6">
        <v>6.1500001700000001E-2</v>
      </c>
      <c r="AD6">
        <f>AC6/Experiment!$D$17</f>
        <v>0.22308824146078426</v>
      </c>
      <c r="AE6" s="9">
        <v>1.8657308590000001E-8</v>
      </c>
    </row>
    <row r="7" spans="1:31" x14ac:dyDescent="0.3">
      <c r="A7">
        <v>8.2000002259999996E-2</v>
      </c>
      <c r="B7">
        <f>A7/Experiment!$D$10</f>
        <v>0.20226667224133332</v>
      </c>
      <c r="C7" s="9">
        <v>3.4485133259999999E-6</v>
      </c>
      <c r="E7">
        <v>8.2000002259999996E-2</v>
      </c>
      <c r="F7">
        <f>E7/Experiment!$D$10</f>
        <v>0.20226667224133332</v>
      </c>
      <c r="G7" s="9">
        <v>3.5540537179999999E-9</v>
      </c>
      <c r="I7">
        <v>8.2000002259999996E-2</v>
      </c>
      <c r="J7">
        <f>I7/Experiment!$D$17</f>
        <v>0.29745098859019597</v>
      </c>
      <c r="K7" s="9">
        <v>1.56750047E-12</v>
      </c>
      <c r="M7">
        <v>8.2000002259999996E-2</v>
      </c>
      <c r="N7">
        <f>M7/Experiment!$D$17</f>
        <v>0.29745098859019597</v>
      </c>
      <c r="O7" s="9">
        <v>3.3644688059999998E-13</v>
      </c>
      <c r="P7" s="9"/>
      <c r="Q7">
        <v>8.2000002259999996E-2</v>
      </c>
      <c r="R7">
        <f>Q7/Experiment!$D$17</f>
        <v>0.29745098859019597</v>
      </c>
      <c r="S7" s="9">
        <v>9.6547017610000005E-15</v>
      </c>
      <c r="U7">
        <v>8.2000002259999996E-2</v>
      </c>
      <c r="V7">
        <f>U7/Experiment!$D$17</f>
        <v>0.29745098859019597</v>
      </c>
      <c r="W7" s="9">
        <v>3.9673800359999999E-10</v>
      </c>
      <c r="Y7">
        <v>8.2000002259999996E-2</v>
      </c>
      <c r="Z7">
        <f>Y7/Experiment!$D$17</f>
        <v>0.29745098859019597</v>
      </c>
      <c r="AA7" s="9">
        <v>1.6883744179999999E-8</v>
      </c>
      <c r="AC7">
        <v>8.2000002259999996E-2</v>
      </c>
      <c r="AD7">
        <f>AC7/Experiment!$D$17</f>
        <v>0.29745098859019597</v>
      </c>
      <c r="AE7" s="9">
        <v>1.108325662E-7</v>
      </c>
    </row>
    <row r="8" spans="1:31" x14ac:dyDescent="0.3">
      <c r="A8">
        <v>0.1025000066</v>
      </c>
      <c r="B8">
        <f>A8/Experiment!$D$10</f>
        <v>0.25283334961333331</v>
      </c>
      <c r="C8" s="9">
        <v>1.890034764E-5</v>
      </c>
      <c r="E8">
        <v>0.1025000066</v>
      </c>
      <c r="F8">
        <f>E8/Experiment!$D$10</f>
        <v>0.25283334961333331</v>
      </c>
      <c r="G8" s="9">
        <v>2.8098837030000001E-8</v>
      </c>
      <c r="I8">
        <v>0.1025000066</v>
      </c>
      <c r="J8">
        <f>I8/Experiment!$D$17</f>
        <v>0.37181374943137246</v>
      </c>
      <c r="K8" s="9">
        <v>4.40453056E-12</v>
      </c>
      <c r="M8">
        <v>0.1025000066</v>
      </c>
      <c r="N8">
        <f>M8/Experiment!$D$17</f>
        <v>0.37181374943137246</v>
      </c>
      <c r="O8" s="9">
        <v>9.9283070910000004E-13</v>
      </c>
      <c r="P8" s="9"/>
      <c r="Q8">
        <v>0.1025000066</v>
      </c>
      <c r="R8">
        <f>Q8/Experiment!$D$17</f>
        <v>0.37181374943137246</v>
      </c>
      <c r="S8" s="9">
        <v>3.9761186830000002E-14</v>
      </c>
      <c r="U8">
        <v>0.1025000066</v>
      </c>
      <c r="V8">
        <f>U8/Experiment!$D$17</f>
        <v>0.37181374943137246</v>
      </c>
      <c r="W8" s="9">
        <v>2.0971946399999999E-9</v>
      </c>
      <c r="Y8">
        <v>0.1025000066</v>
      </c>
      <c r="Z8">
        <f>Y8/Experiment!$D$17</f>
        <v>0.37181374943137246</v>
      </c>
      <c r="AA8" s="9">
        <v>8.2129467669999998E-8</v>
      </c>
      <c r="AC8">
        <v>0.1025000066</v>
      </c>
      <c r="AD8">
        <f>AC8/Experiment!$D$17</f>
        <v>0.37181374943137246</v>
      </c>
      <c r="AE8" s="9">
        <v>5.0815987150000003E-7</v>
      </c>
    </row>
    <row r="9" spans="1:31" x14ac:dyDescent="0.3">
      <c r="A9">
        <v>0.1230000034</v>
      </c>
      <c r="B9">
        <f>A9/Experiment!$D$10</f>
        <v>0.30340000838666664</v>
      </c>
      <c r="C9" s="9">
        <v>8.2408223529999999E-5</v>
      </c>
      <c r="E9">
        <v>0.1230000034</v>
      </c>
      <c r="F9">
        <f>E9/Experiment!$D$10</f>
        <v>0.30340000838666664</v>
      </c>
      <c r="G9" s="9">
        <v>1.7704452660000001E-7</v>
      </c>
      <c r="I9">
        <v>0.1230000034</v>
      </c>
      <c r="J9">
        <f>I9/Experiment!$D$17</f>
        <v>0.44617648292156853</v>
      </c>
      <c r="K9" s="9">
        <v>1.031246269E-11</v>
      </c>
      <c r="M9">
        <v>0.1230000034</v>
      </c>
      <c r="N9">
        <f>M9/Experiment!$D$17</f>
        <v>0.44617648292156853</v>
      </c>
      <c r="O9" s="9">
        <v>2.5901383899999999E-12</v>
      </c>
      <c r="P9" s="9"/>
      <c r="Q9">
        <v>0.1230000034</v>
      </c>
      <c r="R9">
        <f>Q9/Experiment!$D$17</f>
        <v>0.44617648292156853</v>
      </c>
      <c r="S9" s="9">
        <v>1.2439505530000001E-13</v>
      </c>
      <c r="U9">
        <v>0.1230000034</v>
      </c>
      <c r="V9">
        <f>U9/Experiment!$D$17</f>
        <v>0.44617648292156853</v>
      </c>
      <c r="W9" s="9">
        <v>9.2521901250000005E-9</v>
      </c>
      <c r="Y9">
        <v>0.1230000034</v>
      </c>
      <c r="Z9">
        <f>Y9/Experiment!$D$17</f>
        <v>0.44617648292156853</v>
      </c>
      <c r="AA9" s="9">
        <v>3.2852852880000001E-7</v>
      </c>
      <c r="AC9">
        <v>0.1230000034</v>
      </c>
      <c r="AD9">
        <f>AC9/Experiment!$D$17</f>
        <v>0.44617648292156853</v>
      </c>
      <c r="AE9" s="9">
        <v>1.9164956480000001E-6</v>
      </c>
    </row>
    <row r="10" spans="1:31" x14ac:dyDescent="0.3">
      <c r="A10">
        <v>0.14350000020000001</v>
      </c>
      <c r="B10">
        <f>A10/Experiment!$D$10</f>
        <v>0.35396666715999997</v>
      </c>
      <c r="C10">
        <v>2.9808326509999999E-4</v>
      </c>
      <c r="E10">
        <v>0.14350000020000001</v>
      </c>
      <c r="F10">
        <f>E10/Experiment!$D$10</f>
        <v>0.35396666715999997</v>
      </c>
      <c r="G10" s="9">
        <v>9.1954154869999998E-7</v>
      </c>
      <c r="I10">
        <v>0.14350000020000001</v>
      </c>
      <c r="J10">
        <f>I10/Experiment!$D$17</f>
        <v>0.52053921641176459</v>
      </c>
      <c r="K10" s="9">
        <v>2.287809178E-11</v>
      </c>
      <c r="M10">
        <v>0.14350000020000001</v>
      </c>
      <c r="N10">
        <f>M10/Experiment!$D$17</f>
        <v>0.52053921641176459</v>
      </c>
      <c r="O10" s="9">
        <v>5.7970533759999997E-12</v>
      </c>
      <c r="P10" s="9"/>
      <c r="Q10">
        <v>0.14350000020000001</v>
      </c>
      <c r="R10">
        <f>Q10/Experiment!$D$17</f>
        <v>0.52053921641176459</v>
      </c>
      <c r="S10" s="9">
        <v>3.2569156790000002E-13</v>
      </c>
      <c r="U10">
        <v>0.14350000020000001</v>
      </c>
      <c r="V10">
        <f>U10/Experiment!$D$17</f>
        <v>0.52053921641176459</v>
      </c>
      <c r="W10" s="9">
        <v>3.4982747369999997E-8</v>
      </c>
      <c r="Y10">
        <v>0.14350000020000001</v>
      </c>
      <c r="Z10">
        <f>Y10/Experiment!$D$17</f>
        <v>0.52053921641176459</v>
      </c>
      <c r="AA10" s="9">
        <v>1.124702976E-6</v>
      </c>
      <c r="AC10">
        <v>0.14350000020000001</v>
      </c>
      <c r="AD10">
        <f>AC10/Experiment!$D$17</f>
        <v>0.52053921641176459</v>
      </c>
      <c r="AE10" s="9">
        <v>6.1903792809999998E-6</v>
      </c>
    </row>
    <row r="11" spans="1:31" x14ac:dyDescent="0.3">
      <c r="A11">
        <v>0.16400000449999999</v>
      </c>
      <c r="B11">
        <f>A11/Experiment!$D$10</f>
        <v>0.40453334443333328</v>
      </c>
      <c r="C11">
        <v>9.2106458029999998E-4</v>
      </c>
      <c r="E11">
        <v>0.16400000449999999</v>
      </c>
      <c r="F11">
        <f>E11/Experiment!$D$10</f>
        <v>0.40453334443333328</v>
      </c>
      <c r="G11" s="9">
        <v>4.0481504580000001E-6</v>
      </c>
      <c r="I11">
        <v>0.16400000449999999</v>
      </c>
      <c r="J11">
        <f>I11/Experiment!$D$17</f>
        <v>0.59490197710784298</v>
      </c>
      <c r="K11" s="9">
        <v>5.2119301929999997E-11</v>
      </c>
      <c r="M11">
        <v>0.16400000449999999</v>
      </c>
      <c r="N11">
        <f>M11/Experiment!$D$17</f>
        <v>0.59490197710784298</v>
      </c>
      <c r="O11" s="9">
        <v>1.1685198820000001E-11</v>
      </c>
      <c r="P11" s="9"/>
      <c r="Q11">
        <v>0.16400000449999999</v>
      </c>
      <c r="R11">
        <f>Q11/Experiment!$D$17</f>
        <v>0.59490197710784298</v>
      </c>
      <c r="S11" s="9">
        <v>7.6330939180000002E-13</v>
      </c>
      <c r="U11">
        <v>0.16400000449999999</v>
      </c>
      <c r="V11">
        <f>U11/Experiment!$D$17</f>
        <v>0.59490197710784298</v>
      </c>
      <c r="W11" s="9">
        <v>1.163191143E-7</v>
      </c>
      <c r="Y11">
        <v>0.16400000449999999</v>
      </c>
      <c r="Z11">
        <f>Y11/Experiment!$D$17</f>
        <v>0.59490197710784298</v>
      </c>
      <c r="AA11" s="9">
        <v>3.387781589E-6</v>
      </c>
      <c r="AC11">
        <v>0.16400000449999999</v>
      </c>
      <c r="AD11">
        <f>AC11/Experiment!$D$17</f>
        <v>0.59490197710784298</v>
      </c>
      <c r="AE11" s="9">
        <v>1.7607944759999998E-5</v>
      </c>
    </row>
    <row r="12" spans="1:31" x14ac:dyDescent="0.3">
      <c r="A12">
        <v>0.1845000088</v>
      </c>
      <c r="B12">
        <f>A12/Experiment!$D$10</f>
        <v>0.45510002170666664</v>
      </c>
      <c r="C12">
        <v>2.4847728199999999E-3</v>
      </c>
      <c r="E12">
        <v>0.1845000088</v>
      </c>
      <c r="F12">
        <f>E12/Experiment!$D$10</f>
        <v>0.45510002170666664</v>
      </c>
      <c r="G12" s="9">
        <v>1.5432211509999999E-5</v>
      </c>
      <c r="I12">
        <v>0.1845000088</v>
      </c>
      <c r="J12">
        <f>I12/Experiment!$D$17</f>
        <v>0.66926473780392137</v>
      </c>
      <c r="K12" s="9">
        <v>2.500804286E-10</v>
      </c>
      <c r="M12">
        <v>0.1845000088</v>
      </c>
      <c r="N12">
        <f>M12/Experiment!$D$17</f>
        <v>0.66926473780392137</v>
      </c>
      <c r="O12" s="9">
        <v>2.2464594420000001E-11</v>
      </c>
      <c r="P12" s="9"/>
      <c r="Q12">
        <v>0.1845000088</v>
      </c>
      <c r="R12">
        <f>Q12/Experiment!$D$17</f>
        <v>0.66926473780392137</v>
      </c>
      <c r="S12" s="9">
        <v>1.64415378E-12</v>
      </c>
      <c r="U12">
        <v>0.1845000088</v>
      </c>
      <c r="V12">
        <f>U12/Experiment!$D$17</f>
        <v>0.66926473780392137</v>
      </c>
      <c r="W12" s="9">
        <v>3.4689725230000001E-7</v>
      </c>
      <c r="Y12">
        <v>0.1845000088</v>
      </c>
      <c r="Z12">
        <f>Y12/Experiment!$D$17</f>
        <v>0.66926473780392137</v>
      </c>
      <c r="AA12" s="9">
        <v>9.1621186580000005E-6</v>
      </c>
      <c r="AC12">
        <v>0.1845000088</v>
      </c>
      <c r="AD12">
        <f>AC12/Experiment!$D$17</f>
        <v>0.66926473780392137</v>
      </c>
      <c r="AE12" s="9">
        <v>4.5008724559999997E-5</v>
      </c>
    </row>
    <row r="13" spans="1:31" x14ac:dyDescent="0.3">
      <c r="A13">
        <v>0.20500001309999999</v>
      </c>
      <c r="B13">
        <f>A13/Experiment!$D$10</f>
        <v>0.50566669897999994</v>
      </c>
      <c r="C13">
        <v>5.9524015519999999E-3</v>
      </c>
      <c r="E13">
        <v>0.20500001309999999</v>
      </c>
      <c r="F13">
        <f>E13/Experiment!$D$10</f>
        <v>0.50566669897999994</v>
      </c>
      <c r="G13" s="9">
        <v>5.18056404E-5</v>
      </c>
      <c r="I13">
        <v>0.20500001309999999</v>
      </c>
      <c r="J13">
        <f>I13/Experiment!$D$17</f>
        <v>0.74362749849999976</v>
      </c>
      <c r="K13" s="9">
        <v>1.326739829E-9</v>
      </c>
      <c r="M13">
        <v>0.20500001309999999</v>
      </c>
      <c r="N13">
        <f>M13/Experiment!$D$17</f>
        <v>0.74362749849999976</v>
      </c>
      <c r="O13" s="9">
        <v>3.7778002949999997E-11</v>
      </c>
      <c r="P13" s="9"/>
      <c r="Q13">
        <v>0.20500001309999999</v>
      </c>
      <c r="R13">
        <f>Q13/Experiment!$D$17</f>
        <v>0.74362749849999976</v>
      </c>
      <c r="S13" s="9">
        <v>3.2445897099999999E-12</v>
      </c>
      <c r="U13">
        <v>0.20500001309999999</v>
      </c>
      <c r="V13">
        <f>U13/Experiment!$D$17</f>
        <v>0.74362749849999976</v>
      </c>
      <c r="W13" s="9">
        <v>9.4212401789999996E-7</v>
      </c>
      <c r="Y13">
        <v>0.20500001309999999</v>
      </c>
      <c r="Z13">
        <f>Y13/Experiment!$D$17</f>
        <v>0.74362749849999976</v>
      </c>
      <c r="AA13" s="9">
        <v>2.259285066E-5</v>
      </c>
      <c r="AC13">
        <v>0.20500001309999999</v>
      </c>
      <c r="AD13">
        <f>AC13/Experiment!$D$17</f>
        <v>0.74362749849999976</v>
      </c>
      <c r="AE13">
        <v>1.049996426E-4</v>
      </c>
    </row>
    <row r="14" spans="1:31" x14ac:dyDescent="0.3">
      <c r="A14">
        <v>0.22550000249999999</v>
      </c>
      <c r="B14">
        <f>A14/Experiment!$D$10</f>
        <v>0.55623333949999998</v>
      </c>
      <c r="C14">
        <v>1.2836582960000001E-2</v>
      </c>
      <c r="E14">
        <v>0.22550000249999999</v>
      </c>
      <c r="F14">
        <f>E14/Experiment!$D$10</f>
        <v>0.55623333949999998</v>
      </c>
      <c r="G14">
        <v>1.552253234E-4</v>
      </c>
      <c r="I14">
        <v>0.22550000249999999</v>
      </c>
      <c r="J14">
        <f>I14/Experiment!$D$17</f>
        <v>0.81799020514705856</v>
      </c>
      <c r="K14" s="9">
        <v>6.6058918340000001E-9</v>
      </c>
      <c r="M14">
        <v>0.22550000249999999</v>
      </c>
      <c r="N14">
        <f>M14/Experiment!$D$17</f>
        <v>0.81799020514705856</v>
      </c>
      <c r="O14" s="9">
        <v>7.3337079460000001E-11</v>
      </c>
      <c r="P14" s="9"/>
      <c r="Q14">
        <v>0.22550000249999999</v>
      </c>
      <c r="R14">
        <f>Q14/Experiment!$D$17</f>
        <v>0.81799020514705856</v>
      </c>
      <c r="S14" s="9">
        <v>5.8039029310000002E-12</v>
      </c>
      <c r="U14">
        <v>0.22550000249999999</v>
      </c>
      <c r="V14">
        <f>U14/Experiment!$D$17</f>
        <v>0.81799020514705856</v>
      </c>
      <c r="W14" s="9">
        <v>2.3582301759999999E-6</v>
      </c>
      <c r="Y14">
        <v>0.22550000249999999</v>
      </c>
      <c r="Z14">
        <f>Y14/Experiment!$D$17</f>
        <v>0.81799020514705856</v>
      </c>
      <c r="AA14" s="9">
        <v>5.1415881900000003E-5</v>
      </c>
      <c r="AC14">
        <v>0.22550000249999999</v>
      </c>
      <c r="AD14">
        <f>AC14/Experiment!$D$17</f>
        <v>0.81799020514705856</v>
      </c>
      <c r="AE14">
        <v>2.2628217989999999E-4</v>
      </c>
    </row>
    <row r="15" spans="1:31" x14ac:dyDescent="0.3">
      <c r="A15">
        <v>0.2460000068</v>
      </c>
      <c r="B15">
        <f>A15/Experiment!$D$10</f>
        <v>0.60680001677333328</v>
      </c>
      <c r="C15">
        <v>2.5205407289999999E-2</v>
      </c>
      <c r="E15">
        <v>0.2460000068</v>
      </c>
      <c r="F15">
        <f>E15/Experiment!$D$10</f>
        <v>0.60680001677333328</v>
      </c>
      <c r="G15">
        <v>4.197793896E-4</v>
      </c>
      <c r="I15">
        <v>0.2460000068</v>
      </c>
      <c r="J15">
        <f>I15/Experiment!$D$17</f>
        <v>0.89235296584313706</v>
      </c>
      <c r="K15" s="9">
        <v>3.0136977359999997E-8</v>
      </c>
      <c r="M15">
        <v>0.2460000068</v>
      </c>
      <c r="N15">
        <f>M15/Experiment!$D$17</f>
        <v>0.89235296584313706</v>
      </c>
      <c r="O15" s="9">
        <v>2.3342144879999999E-10</v>
      </c>
      <c r="P15" s="9"/>
      <c r="Q15">
        <v>0.2460000068</v>
      </c>
      <c r="R15">
        <f>Q15/Experiment!$D$17</f>
        <v>0.89235296584313706</v>
      </c>
      <c r="S15" s="9">
        <v>9.8707543870000002E-12</v>
      </c>
      <c r="U15">
        <v>0.2460000068</v>
      </c>
      <c r="V15">
        <f>U15/Experiment!$D$17</f>
        <v>0.89235296584313706</v>
      </c>
      <c r="W15" s="9">
        <v>5.4933989299999999E-6</v>
      </c>
      <c r="Y15">
        <v>0.2460000068</v>
      </c>
      <c r="Z15">
        <f>Y15/Experiment!$D$17</f>
        <v>0.89235296584313706</v>
      </c>
      <c r="AA15">
        <v>1.090455407E-4</v>
      </c>
      <c r="AC15">
        <v>0.2460000068</v>
      </c>
      <c r="AD15">
        <f>AC15/Experiment!$D$17</f>
        <v>0.89235296584313706</v>
      </c>
      <c r="AE15">
        <v>4.5491254419999998E-4</v>
      </c>
    </row>
    <row r="16" spans="1:31" x14ac:dyDescent="0.3">
      <c r="A16">
        <v>0.26649999619999998</v>
      </c>
      <c r="B16">
        <f>A16/Experiment!$D$10</f>
        <v>0.65736665729333321</v>
      </c>
      <c r="C16">
        <v>4.5501474290000003E-2</v>
      </c>
      <c r="E16">
        <v>0.26649999619999998</v>
      </c>
      <c r="F16">
        <f>E16/Experiment!$D$10</f>
        <v>0.65736665729333321</v>
      </c>
      <c r="G16">
        <v>1.034269226E-3</v>
      </c>
      <c r="I16">
        <v>0.26649999619999998</v>
      </c>
      <c r="J16">
        <f>I16/Experiment!$D$17</f>
        <v>0.96671567249019574</v>
      </c>
      <c r="K16" s="9">
        <v>1.2511243600000001E-7</v>
      </c>
      <c r="M16">
        <v>0.26649999619999998</v>
      </c>
      <c r="N16">
        <f>M16/Experiment!$D$17</f>
        <v>0.96671567249019574</v>
      </c>
      <c r="O16" s="9">
        <v>9.3692920089999995E-10</v>
      </c>
      <c r="P16" s="9"/>
      <c r="Q16">
        <v>0.26649999619999998</v>
      </c>
      <c r="R16">
        <f>Q16/Experiment!$D$17</f>
        <v>0.96671567249019574</v>
      </c>
      <c r="S16" s="9">
        <v>1.5763430489999999E-11</v>
      </c>
      <c r="U16">
        <v>0.26649999619999998</v>
      </c>
      <c r="V16">
        <f>U16/Experiment!$D$17</f>
        <v>0.96671567249019574</v>
      </c>
      <c r="W16" s="9">
        <v>1.200413499E-5</v>
      </c>
      <c r="Y16">
        <v>0.26649999619999998</v>
      </c>
      <c r="Z16">
        <f>Y16/Experiment!$D$17</f>
        <v>0.96671567249019574</v>
      </c>
      <c r="AA16">
        <v>2.1726086560000001E-4</v>
      </c>
      <c r="AC16">
        <v>0.26649999619999998</v>
      </c>
      <c r="AD16">
        <f>AC16/Experiment!$D$17</f>
        <v>0.96671567249019574</v>
      </c>
      <c r="AE16">
        <v>8.6002028550000002E-4</v>
      </c>
    </row>
    <row r="17" spans="1:31" x14ac:dyDescent="0.3">
      <c r="A17">
        <v>0.28700000050000002</v>
      </c>
      <c r="B17">
        <f>A17/Experiment!$D$10</f>
        <v>0.70793333456666663</v>
      </c>
      <c r="C17">
        <v>7.6154060659999995E-2</v>
      </c>
      <c r="E17">
        <v>0.28700000050000002</v>
      </c>
      <c r="F17">
        <f>E17/Experiment!$D$10</f>
        <v>0.70793333456666663</v>
      </c>
      <c r="G17">
        <v>2.3404965180000002E-3</v>
      </c>
      <c r="I17">
        <v>0.28700000050000002</v>
      </c>
      <c r="J17">
        <f>I17/Experiment!$D$17</f>
        <v>1.0410784331862744</v>
      </c>
      <c r="K17" s="9">
        <v>4.7101798370000003E-7</v>
      </c>
      <c r="M17">
        <v>0.28700000050000002</v>
      </c>
      <c r="N17">
        <f>M17/Experiment!$D$17</f>
        <v>1.0410784331862744</v>
      </c>
      <c r="O17" s="9">
        <v>3.8906655670000001E-9</v>
      </c>
      <c r="P17" s="9"/>
      <c r="Q17">
        <v>0.28700000050000002</v>
      </c>
      <c r="R17">
        <f>Q17/Experiment!$D$17</f>
        <v>1.0410784331862744</v>
      </c>
      <c r="S17" s="9">
        <v>2.3062982079999999E-11</v>
      </c>
      <c r="U17">
        <v>0.28700000050000002</v>
      </c>
      <c r="V17">
        <f>U17/Experiment!$D$17</f>
        <v>1.0410784331862744</v>
      </c>
      <c r="W17" s="9">
        <v>2.4771083190000001E-5</v>
      </c>
      <c r="Y17">
        <v>0.28700000050000002</v>
      </c>
      <c r="Z17">
        <f>Y17/Experiment!$D$17</f>
        <v>1.0410784331862744</v>
      </c>
      <c r="AA17">
        <v>4.0937843729999999E-4</v>
      </c>
      <c r="AC17">
        <v>0.28700000050000002</v>
      </c>
      <c r="AD17">
        <f>AC17/Experiment!$D$17</f>
        <v>1.0410784331862744</v>
      </c>
      <c r="AE17">
        <v>1.539241057E-3</v>
      </c>
    </row>
    <row r="18" spans="1:31" x14ac:dyDescent="0.3">
      <c r="A18">
        <v>0.3075000048</v>
      </c>
      <c r="B18">
        <f>A18/Experiment!$D$10</f>
        <v>0.75850001183999993</v>
      </c>
      <c r="C18">
        <v>0.1190486848</v>
      </c>
      <c r="E18">
        <v>0.3075000048</v>
      </c>
      <c r="F18">
        <f>E18/Experiment!$D$10</f>
        <v>0.75850001183999993</v>
      </c>
      <c r="G18">
        <v>4.899123218E-3</v>
      </c>
      <c r="I18">
        <v>0.3075000048</v>
      </c>
      <c r="J18">
        <f>I18/Experiment!$D$17</f>
        <v>1.1154411938823527</v>
      </c>
      <c r="K18" s="9">
        <v>1.615004976E-6</v>
      </c>
      <c r="M18">
        <v>0.3075000048</v>
      </c>
      <c r="N18">
        <f>M18/Experiment!$D$17</f>
        <v>1.1154411938823527</v>
      </c>
      <c r="O18" s="9">
        <v>1.5848234720000001E-8</v>
      </c>
      <c r="P18" s="9"/>
      <c r="Q18">
        <v>0.3075000048</v>
      </c>
      <c r="R18">
        <f>Q18/Experiment!$D$17</f>
        <v>1.1154411938823527</v>
      </c>
      <c r="S18" s="9">
        <v>4.0933929859999999E-11</v>
      </c>
      <c r="U18">
        <v>0.3075000048</v>
      </c>
      <c r="V18">
        <f>U18/Experiment!$D$17</f>
        <v>1.1154411938823527</v>
      </c>
      <c r="W18" s="9">
        <v>4.8543326560000001E-5</v>
      </c>
      <c r="Y18">
        <v>0.3075000048</v>
      </c>
      <c r="Z18">
        <f>Y18/Experiment!$D$17</f>
        <v>1.1154411938823527</v>
      </c>
      <c r="AA18">
        <v>7.3366781000000004E-4</v>
      </c>
      <c r="AC18">
        <v>0.3075000048</v>
      </c>
      <c r="AD18">
        <f>AC18/Experiment!$D$17</f>
        <v>1.1154411938823527</v>
      </c>
      <c r="AE18">
        <v>2.622960135E-3</v>
      </c>
    </row>
    <row r="19" spans="1:31" x14ac:dyDescent="0.3">
      <c r="A19">
        <v>0.32800000909999999</v>
      </c>
      <c r="B19">
        <f>A19/Experiment!$D$10</f>
        <v>0.80906668911333324</v>
      </c>
      <c r="C19">
        <v>0.17499382790000001</v>
      </c>
      <c r="E19">
        <v>0.32800000909999999</v>
      </c>
      <c r="F19">
        <f>E19/Experiment!$D$10</f>
        <v>0.80906668911333324</v>
      </c>
      <c r="G19">
        <v>9.5452042299999998E-3</v>
      </c>
      <c r="I19">
        <v>0.32800000909999999</v>
      </c>
      <c r="J19">
        <f>I19/Experiment!$D$17</f>
        <v>1.1898039545784311</v>
      </c>
      <c r="K19" s="9">
        <v>5.0767448560000001E-6</v>
      </c>
      <c r="M19">
        <v>0.32800000909999999</v>
      </c>
      <c r="N19">
        <f>M19/Experiment!$D$17</f>
        <v>1.1898039545784311</v>
      </c>
      <c r="O19" s="9">
        <v>6.2285494100000005E-8</v>
      </c>
      <c r="P19" s="9"/>
      <c r="Q19">
        <v>0.32800000909999999</v>
      </c>
      <c r="R19">
        <f>Q19/Experiment!$D$17</f>
        <v>1.1898039545784311</v>
      </c>
      <c r="S19" s="9">
        <v>7.5649292390000004E-11</v>
      </c>
      <c r="U19">
        <v>0.32800000909999999</v>
      </c>
      <c r="V19">
        <f>U19/Experiment!$D$17</f>
        <v>1.1898039545784311</v>
      </c>
      <c r="W19" s="9">
        <v>9.0778215959999995E-5</v>
      </c>
      <c r="Y19">
        <v>0.32800000909999999</v>
      </c>
      <c r="Z19">
        <f>Y19/Experiment!$D$17</f>
        <v>1.1898039545784311</v>
      </c>
      <c r="AA19">
        <v>1.256655203E-3</v>
      </c>
      <c r="AC19">
        <v>0.32800000909999999</v>
      </c>
      <c r="AD19">
        <f>AC19/Experiment!$D$17</f>
        <v>1.1898039545784311</v>
      </c>
      <c r="AE19">
        <v>4.2764204549999999E-3</v>
      </c>
    </row>
    <row r="20" spans="1:31" x14ac:dyDescent="0.3">
      <c r="A20">
        <v>0.34850001339999997</v>
      </c>
      <c r="B20">
        <f>A20/Experiment!$D$10</f>
        <v>0.85963336638666654</v>
      </c>
      <c r="C20">
        <v>0.24335220460000001</v>
      </c>
      <c r="E20">
        <v>0.34850001339999997</v>
      </c>
      <c r="F20">
        <f>E20/Experiment!$D$10</f>
        <v>0.85963336638666654</v>
      </c>
      <c r="G20">
        <v>1.740817167E-2</v>
      </c>
      <c r="I20">
        <v>0.34850001339999997</v>
      </c>
      <c r="J20">
        <f>I20/Experiment!$D$17</f>
        <v>1.2641667152745093</v>
      </c>
      <c r="K20" s="9">
        <v>1.471158703E-5</v>
      </c>
      <c r="M20">
        <v>0.34850001339999997</v>
      </c>
      <c r="N20">
        <f>M20/Experiment!$D$17</f>
        <v>1.2641667152745093</v>
      </c>
      <c r="O20" s="9">
        <v>2.2813216560000001E-7</v>
      </c>
      <c r="P20" s="9"/>
      <c r="Q20">
        <v>0.34850001339999997</v>
      </c>
      <c r="R20">
        <f>Q20/Experiment!$D$17</f>
        <v>1.2641667152745093</v>
      </c>
      <c r="S20" s="9">
        <v>1.312796677E-10</v>
      </c>
      <c r="U20">
        <v>0.34850001339999997</v>
      </c>
      <c r="V20">
        <f>U20/Experiment!$D$17</f>
        <v>1.2641667152745093</v>
      </c>
      <c r="W20">
        <v>1.6267360479999999E-4</v>
      </c>
      <c r="Y20">
        <v>0.34850001339999997</v>
      </c>
      <c r="Z20">
        <f>Y20/Experiment!$D$17</f>
        <v>1.2641667152745093</v>
      </c>
      <c r="AA20">
        <v>2.0658669530000001E-3</v>
      </c>
      <c r="AC20">
        <v>0.34850001339999997</v>
      </c>
      <c r="AD20">
        <f>AC20/Experiment!$D$17</f>
        <v>1.2641667152745093</v>
      </c>
      <c r="AE20">
        <v>6.6989250480000003E-3</v>
      </c>
    </row>
    <row r="21" spans="1:31" x14ac:dyDescent="0.3">
      <c r="A21">
        <v>0.36900001760000001</v>
      </c>
      <c r="B21">
        <f>A21/Experiment!$D$10</f>
        <v>0.91020004341333327</v>
      </c>
      <c r="C21">
        <v>0.32196459170000002</v>
      </c>
      <c r="E21">
        <v>0.36900001760000001</v>
      </c>
      <c r="F21">
        <f>E21/Experiment!$D$10</f>
        <v>0.91020004341333327</v>
      </c>
      <c r="G21">
        <v>2.986982837E-2</v>
      </c>
      <c r="I21">
        <v>0.36900001760000001</v>
      </c>
      <c r="J21">
        <f>I21/Experiment!$D$17</f>
        <v>1.3385294756078427</v>
      </c>
      <c r="K21" s="9">
        <v>3.9495422239999997E-5</v>
      </c>
      <c r="M21">
        <v>0.36900001760000001</v>
      </c>
      <c r="N21">
        <f>M21/Experiment!$D$17</f>
        <v>1.3385294756078427</v>
      </c>
      <c r="O21" s="9">
        <v>7.7115146270000002E-7</v>
      </c>
      <c r="P21" s="9"/>
      <c r="Q21">
        <v>0.36900001760000001</v>
      </c>
      <c r="R21">
        <f>Q21/Experiment!$D$17</f>
        <v>1.3385294756078427</v>
      </c>
      <c r="S21" s="9">
        <v>3.5009400930000001E-10</v>
      </c>
      <c r="U21">
        <v>0.36900001760000001</v>
      </c>
      <c r="V21">
        <f>U21/Experiment!$D$17</f>
        <v>1.3385294756078427</v>
      </c>
      <c r="W21">
        <v>2.8036383450000003E-4</v>
      </c>
      <c r="Y21">
        <v>0.36900001760000001</v>
      </c>
      <c r="Z21">
        <f>Y21/Experiment!$D$17</f>
        <v>1.3385294756078427</v>
      </c>
      <c r="AA21">
        <v>3.2715532E-3</v>
      </c>
      <c r="AC21">
        <v>0.36900001760000001</v>
      </c>
      <c r="AD21">
        <f>AC21/Experiment!$D$17</f>
        <v>1.3385294756078427</v>
      </c>
      <c r="AE21">
        <v>1.011965703E-2</v>
      </c>
    </row>
    <row r="22" spans="1:31" x14ac:dyDescent="0.3">
      <c r="A22">
        <v>0.38950002189999999</v>
      </c>
      <c r="B22">
        <f>A22/Experiment!$D$10</f>
        <v>0.96076672068666658</v>
      </c>
      <c r="C22">
        <v>0.40740332010000002</v>
      </c>
      <c r="E22">
        <v>0.38950002189999999</v>
      </c>
      <c r="F22">
        <f>E22/Experiment!$D$10</f>
        <v>0.96076672068666658</v>
      </c>
      <c r="G22">
        <v>4.8444729300000003E-2</v>
      </c>
      <c r="I22">
        <v>0.38950002189999999</v>
      </c>
      <c r="J22">
        <f>I22/Experiment!$D$17</f>
        <v>1.4128922363039211</v>
      </c>
      <c r="K22" s="9">
        <v>9.8730248280000005E-5</v>
      </c>
      <c r="M22">
        <v>0.38950002189999999</v>
      </c>
      <c r="N22">
        <f>M22/Experiment!$D$17</f>
        <v>1.4128922363039211</v>
      </c>
      <c r="O22" s="9">
        <v>2.3975335350000001E-6</v>
      </c>
      <c r="P22" s="9"/>
      <c r="Q22">
        <v>0.38950002189999999</v>
      </c>
      <c r="R22">
        <f>Q22/Experiment!$D$17</f>
        <v>1.4128922363039211</v>
      </c>
      <c r="S22" s="9">
        <v>6.1314525679999997E-10</v>
      </c>
      <c r="U22">
        <v>0.38950002189999999</v>
      </c>
      <c r="V22">
        <f>U22/Experiment!$D$17</f>
        <v>1.4128922363039211</v>
      </c>
      <c r="W22">
        <v>4.6622153599999998E-4</v>
      </c>
      <c r="Y22">
        <v>0.38950002189999999</v>
      </c>
      <c r="Z22">
        <f>Y22/Experiment!$D$17</f>
        <v>1.4128922363039211</v>
      </c>
      <c r="AA22">
        <v>5.0069727E-3</v>
      </c>
      <c r="AC22">
        <v>0.38950002189999999</v>
      </c>
      <c r="AD22">
        <f>AC22/Experiment!$D$17</f>
        <v>1.4128922363039211</v>
      </c>
      <c r="AE22">
        <v>1.479005441E-2</v>
      </c>
    </row>
    <row r="23" spans="1:31" x14ac:dyDescent="0.3">
      <c r="A23">
        <v>0.41000002619999998</v>
      </c>
      <c r="B23">
        <f>A23/Experiment!$D$10</f>
        <v>1.0113333979599999</v>
      </c>
      <c r="C23">
        <v>0.4954875708</v>
      </c>
      <c r="E23">
        <v>0.41000002619999998</v>
      </c>
      <c r="F23">
        <f>E23/Experiment!$D$10</f>
        <v>1.0113333979599999</v>
      </c>
      <c r="G23">
        <v>7.4586570259999999E-2</v>
      </c>
      <c r="I23">
        <v>0.41000002619999998</v>
      </c>
      <c r="J23">
        <f>I23/Experiment!$D$17</f>
        <v>1.4872549969999995</v>
      </c>
      <c r="K23">
        <v>2.308536787E-4</v>
      </c>
      <c r="M23">
        <v>0.41000002619999998</v>
      </c>
      <c r="N23">
        <f>M23/Experiment!$D$17</f>
        <v>1.4872549969999995</v>
      </c>
      <c r="O23" s="9">
        <v>6.8972585720000001E-6</v>
      </c>
      <c r="Q23">
        <v>0.41000002619999998</v>
      </c>
      <c r="R23">
        <f>Q23/Experiment!$D$17</f>
        <v>1.4872549969999995</v>
      </c>
      <c r="S23" s="9">
        <v>9.1899715619999999E-10</v>
      </c>
      <c r="U23">
        <v>0.41000002619999998</v>
      </c>
      <c r="V23">
        <f>U23/Experiment!$D$17</f>
        <v>1.4872549969999995</v>
      </c>
      <c r="W23">
        <v>7.5017951890000002E-4</v>
      </c>
      <c r="Y23">
        <v>0.41000002619999998</v>
      </c>
      <c r="Z23">
        <f>Y23/Experiment!$D$17</f>
        <v>1.4872549969999995</v>
      </c>
      <c r="AA23">
        <v>7.426939439E-3</v>
      </c>
      <c r="AC23">
        <v>0.41000002619999998</v>
      </c>
      <c r="AD23">
        <f>AC23/Experiment!$D$17</f>
        <v>1.4872549969999995</v>
      </c>
      <c r="AE23">
        <v>2.0973129199999999E-2</v>
      </c>
    </row>
    <row r="24" spans="1:31" x14ac:dyDescent="0.3">
      <c r="A24">
        <v>0.4305000007</v>
      </c>
      <c r="B24">
        <f>A24/Experiment!$D$10</f>
        <v>1.0619000017266667</v>
      </c>
      <c r="C24">
        <v>0.58192306760000001</v>
      </c>
      <c r="E24">
        <v>0.4305000007</v>
      </c>
      <c r="F24">
        <f>E24/Experiment!$D$10</f>
        <v>1.0619000017266667</v>
      </c>
      <c r="G24">
        <v>0.1094485223</v>
      </c>
      <c r="I24">
        <v>0.4305000007</v>
      </c>
      <c r="J24">
        <f>I24/Experiment!$D$17</f>
        <v>1.5616176495980387</v>
      </c>
      <c r="K24">
        <v>5.0698249830000001E-4</v>
      </c>
      <c r="M24">
        <v>0.4305000007</v>
      </c>
      <c r="N24">
        <f>M24/Experiment!$D$17</f>
        <v>1.5616176495980387</v>
      </c>
      <c r="O24" s="9">
        <v>1.8467908379999998E-5</v>
      </c>
      <c r="Q24">
        <v>0.4305000007</v>
      </c>
      <c r="R24">
        <f>Q24/Experiment!$D$17</f>
        <v>1.5616176495980387</v>
      </c>
      <c r="S24" s="9">
        <v>1.3523374639999999E-9</v>
      </c>
      <c r="U24">
        <v>0.4305000007</v>
      </c>
      <c r="V24">
        <f>U24/Experiment!$D$17</f>
        <v>1.5616176495980387</v>
      </c>
      <c r="W24">
        <v>1.1709638639999999E-3</v>
      </c>
      <c r="Y24">
        <v>0.4305000007</v>
      </c>
      <c r="Z24">
        <f>Y24/Experiment!$D$17</f>
        <v>1.5616176495980387</v>
      </c>
      <c r="AA24">
        <v>1.0704493149999999E-2</v>
      </c>
      <c r="AC24">
        <v>0.4305000007</v>
      </c>
      <c r="AD24">
        <f>AC24/Experiment!$D$17</f>
        <v>1.5616176495980387</v>
      </c>
      <c r="AE24">
        <v>2.893050015E-2</v>
      </c>
    </row>
    <row r="25" spans="1:31" x14ac:dyDescent="0.3">
      <c r="A25">
        <v>0.45100000499999998</v>
      </c>
      <c r="B25">
        <f>A25/Experiment!$D$10</f>
        <v>1.112466679</v>
      </c>
      <c r="C25">
        <v>0.66290205719999995</v>
      </c>
      <c r="E25">
        <v>0.45100000499999998</v>
      </c>
      <c r="F25">
        <f>E25/Experiment!$D$10</f>
        <v>1.112466679</v>
      </c>
      <c r="G25">
        <v>0.15364512799999999</v>
      </c>
      <c r="I25">
        <v>0.45100000499999998</v>
      </c>
      <c r="J25">
        <f>I25/Experiment!$D$17</f>
        <v>1.6359804102941171</v>
      </c>
      <c r="K25">
        <v>1.0497058970000001E-3</v>
      </c>
      <c r="M25">
        <v>0.45100000499999998</v>
      </c>
      <c r="N25">
        <f>M25/Experiment!$D$17</f>
        <v>1.6359804102941171</v>
      </c>
      <c r="O25" s="9">
        <v>4.6246837879999998E-5</v>
      </c>
      <c r="Q25">
        <v>0.45100000499999998</v>
      </c>
      <c r="R25">
        <f>Q25/Experiment!$D$17</f>
        <v>1.6359804102941171</v>
      </c>
      <c r="S25" s="9">
        <v>2.851411773E-9</v>
      </c>
      <c r="U25">
        <v>0.45100000499999998</v>
      </c>
      <c r="V25">
        <f>U25/Experiment!$D$17</f>
        <v>1.6359804102941171</v>
      </c>
      <c r="W25">
        <v>1.7771152780000001E-3</v>
      </c>
      <c r="Y25">
        <v>0.45100000499999998</v>
      </c>
      <c r="Z25">
        <f>Y25/Experiment!$D$17</f>
        <v>1.6359804102941171</v>
      </c>
      <c r="AA25">
        <v>1.502575632E-2</v>
      </c>
      <c r="AC25">
        <v>0.45100000499999998</v>
      </c>
      <c r="AD25">
        <f>AC25/Experiment!$D$17</f>
        <v>1.6359804102941171</v>
      </c>
      <c r="AE25">
        <v>3.8908209649999997E-2</v>
      </c>
    </row>
    <row r="26" spans="1:31" x14ac:dyDescent="0.3">
      <c r="A26">
        <v>0.47150000930000002</v>
      </c>
      <c r="B26">
        <f>A26/Experiment!$D$10</f>
        <v>1.1630333562733333</v>
      </c>
      <c r="C26">
        <v>0.73553949590000001</v>
      </c>
      <c r="E26">
        <v>0.47150000930000002</v>
      </c>
      <c r="F26">
        <f>E26/Experiment!$D$10</f>
        <v>1.1630333562733333</v>
      </c>
      <c r="G26">
        <v>0.2070705444</v>
      </c>
      <c r="I26">
        <v>0.47150000930000002</v>
      </c>
      <c r="J26">
        <f>I26/Experiment!$D$17</f>
        <v>1.7103431709901957</v>
      </c>
      <c r="K26">
        <v>2.056355355E-3</v>
      </c>
      <c r="M26">
        <v>0.47150000930000002</v>
      </c>
      <c r="N26">
        <f>M26/Experiment!$D$17</f>
        <v>1.7103431709901957</v>
      </c>
      <c r="O26">
        <v>1.087541968E-4</v>
      </c>
      <c r="Q26">
        <v>0.47150000930000002</v>
      </c>
      <c r="R26">
        <f>Q26/Experiment!$D$17</f>
        <v>1.7103431709901957</v>
      </c>
      <c r="S26" s="9">
        <v>9.6341583600000003E-9</v>
      </c>
      <c r="U26">
        <v>0.47150000930000002</v>
      </c>
      <c r="V26">
        <f>U26/Experiment!$D$17</f>
        <v>1.7103431709901957</v>
      </c>
      <c r="W26">
        <v>2.627675189E-3</v>
      </c>
      <c r="Y26">
        <v>0.47150000930000002</v>
      </c>
      <c r="Z26">
        <f>Y26/Experiment!$D$17</f>
        <v>1.7103431709901957</v>
      </c>
      <c r="AA26">
        <v>2.0583225409999999E-2</v>
      </c>
      <c r="AC26">
        <v>0.47150000930000002</v>
      </c>
      <c r="AD26">
        <f>AC26/Experiment!$D$17</f>
        <v>1.7103431709901957</v>
      </c>
      <c r="AE26">
        <v>5.1122523840000003E-2</v>
      </c>
    </row>
    <row r="27" spans="1:31" x14ac:dyDescent="0.3">
      <c r="A27">
        <v>0.49200001360000001</v>
      </c>
      <c r="B27">
        <f>A27/Experiment!$D$10</f>
        <v>1.2136000335466666</v>
      </c>
      <c r="C27">
        <v>0.79808264969999998</v>
      </c>
      <c r="E27">
        <v>0.49200001360000001</v>
      </c>
      <c r="F27">
        <f>E27/Experiment!$D$10</f>
        <v>1.2136000335466666</v>
      </c>
      <c r="G27">
        <v>0.26881918310000003</v>
      </c>
      <c r="I27">
        <v>0.49200001360000001</v>
      </c>
      <c r="J27">
        <f>I27/Experiment!$D$17</f>
        <v>1.7847059316862741</v>
      </c>
      <c r="K27">
        <v>3.8240652069999998E-3</v>
      </c>
      <c r="M27">
        <v>0.49200001360000001</v>
      </c>
      <c r="N27">
        <f>M27/Experiment!$D$17</f>
        <v>1.7847059316862741</v>
      </c>
      <c r="O27">
        <v>2.410435554E-4</v>
      </c>
      <c r="Q27">
        <v>0.49200001360000001</v>
      </c>
      <c r="R27">
        <f>Q27/Experiment!$D$17</f>
        <v>1.7847059316862741</v>
      </c>
      <c r="S27" s="9">
        <v>4.0887105259999997E-8</v>
      </c>
      <c r="U27">
        <v>0.49200001360000001</v>
      </c>
      <c r="V27">
        <f>U27/Experiment!$D$17</f>
        <v>1.7847059316862741</v>
      </c>
      <c r="W27">
        <v>3.7924230559999998E-3</v>
      </c>
      <c r="Y27">
        <v>0.49200001360000001</v>
      </c>
      <c r="Z27">
        <f>Y27/Experiment!$D$17</f>
        <v>1.7847059316862741</v>
      </c>
      <c r="AA27">
        <v>2.756791934E-2</v>
      </c>
      <c r="AC27">
        <v>0.49200001360000001</v>
      </c>
      <c r="AD27">
        <f>AC27/Experiment!$D$17</f>
        <v>1.7847059316862741</v>
      </c>
      <c r="AE27">
        <v>6.5746925770000006E-2</v>
      </c>
    </row>
    <row r="28" spans="1:31" x14ac:dyDescent="0.3">
      <c r="A28">
        <v>0.51249998809999997</v>
      </c>
      <c r="B28">
        <f>A28/Experiment!$D$10</f>
        <v>1.2641666373133331</v>
      </c>
      <c r="C28">
        <v>0.8498986959</v>
      </c>
      <c r="E28">
        <v>0.51249998809999997</v>
      </c>
      <c r="F28">
        <f>E28/Experiment!$D$10</f>
        <v>1.2641666373133331</v>
      </c>
      <c r="G28">
        <v>0.33723160619999998</v>
      </c>
      <c r="I28">
        <v>0.51249998809999997</v>
      </c>
      <c r="J28">
        <f>I28/Experiment!$D$17</f>
        <v>1.8590685842843131</v>
      </c>
      <c r="K28">
        <v>6.7717819470000003E-3</v>
      </c>
      <c r="M28">
        <v>0.51249998809999997</v>
      </c>
      <c r="N28">
        <f>M28/Experiment!$D$17</f>
        <v>1.8590685842843131</v>
      </c>
      <c r="O28">
        <v>5.0523772369999995E-4</v>
      </c>
      <c r="Q28">
        <v>0.51249998809999997</v>
      </c>
      <c r="R28">
        <f>Q28/Experiment!$D$17</f>
        <v>1.8590685842843131</v>
      </c>
      <c r="S28" s="9">
        <v>1.5900450019999999E-7</v>
      </c>
      <c r="U28">
        <v>0.51249998809999997</v>
      </c>
      <c r="V28">
        <f>U28/Experiment!$D$17</f>
        <v>1.8590685842843131</v>
      </c>
      <c r="W28">
        <v>5.3515769539999999E-3</v>
      </c>
      <c r="Y28">
        <v>0.51249998809999997</v>
      </c>
      <c r="Z28">
        <f>Y28/Experiment!$D$17</f>
        <v>1.8590685842843131</v>
      </c>
      <c r="AA28">
        <v>3.6160919819999998E-2</v>
      </c>
      <c r="AC28">
        <v>0.51249998809999997</v>
      </c>
      <c r="AD28">
        <f>AC28/Experiment!$D$17</f>
        <v>1.8590685842843131</v>
      </c>
      <c r="AE28">
        <v>8.2901321350000001E-2</v>
      </c>
    </row>
    <row r="29" spans="1:31" x14ac:dyDescent="0.3">
      <c r="A29">
        <v>0.53299999239999996</v>
      </c>
      <c r="B29">
        <f>A29/Experiment!$D$10</f>
        <v>1.3147333145866664</v>
      </c>
      <c r="C29">
        <v>0.89129555230000002</v>
      </c>
      <c r="E29">
        <v>0.53299999239999996</v>
      </c>
      <c r="F29">
        <f>E29/Experiment!$D$10</f>
        <v>1.3147333145866664</v>
      </c>
      <c r="G29">
        <v>0.41005885600000003</v>
      </c>
      <c r="I29">
        <v>0.53299999239999996</v>
      </c>
      <c r="J29">
        <f>I29/Experiment!$D$17</f>
        <v>1.9334313449803915</v>
      </c>
      <c r="K29">
        <v>1.1452691629999999E-2</v>
      </c>
      <c r="M29">
        <v>0.53299999239999996</v>
      </c>
      <c r="N29">
        <f>M29/Experiment!$D$17</f>
        <v>1.9334313449803915</v>
      </c>
      <c r="O29">
        <v>1.0046700480000001E-3</v>
      </c>
      <c r="Q29">
        <v>0.53299999239999996</v>
      </c>
      <c r="R29">
        <f>Q29/Experiment!$D$17</f>
        <v>1.9334313449803915</v>
      </c>
      <c r="S29" s="9">
        <v>5.2402543819999997E-7</v>
      </c>
      <c r="U29">
        <v>0.53299999239999996</v>
      </c>
      <c r="V29">
        <f>U29/Experiment!$D$17</f>
        <v>1.9334313449803915</v>
      </c>
      <c r="W29">
        <v>7.3949047360000004E-3</v>
      </c>
      <c r="Y29">
        <v>0.53299999239999996</v>
      </c>
      <c r="Z29">
        <f>Y29/Experiment!$D$17</f>
        <v>1.9334313449803915</v>
      </c>
      <c r="AA29">
        <v>4.6524882320000002E-2</v>
      </c>
      <c r="AC29">
        <v>0.53299999239999996</v>
      </c>
      <c r="AD29">
        <f>AC29/Experiment!$D$17</f>
        <v>1.9334313449803915</v>
      </c>
      <c r="AE29">
        <v>0.10264424229999999</v>
      </c>
    </row>
    <row r="30" spans="1:31" x14ac:dyDescent="0.3">
      <c r="A30">
        <v>0.55349999670000005</v>
      </c>
      <c r="B30">
        <f>A30/Experiment!$D$10</f>
        <v>1.36529999186</v>
      </c>
      <c r="C30">
        <v>0.92325264220000003</v>
      </c>
      <c r="E30">
        <v>0.55349999670000005</v>
      </c>
      <c r="F30">
        <f>E30/Experiment!$D$10</f>
        <v>1.36529999186</v>
      </c>
      <c r="G30">
        <v>0.48471382260000001</v>
      </c>
      <c r="I30">
        <v>0.55349999670000005</v>
      </c>
      <c r="J30">
        <f>I30/Experiment!$D$17</f>
        <v>2.0077941056764703</v>
      </c>
      <c r="K30">
        <v>1.8549749630000001E-2</v>
      </c>
      <c r="M30">
        <v>0.55349999670000005</v>
      </c>
      <c r="N30">
        <f>M30/Experiment!$D$17</f>
        <v>2.0077941056764703</v>
      </c>
      <c r="O30">
        <v>1.9009914249999999E-3</v>
      </c>
      <c r="Q30">
        <v>0.55349999670000005</v>
      </c>
      <c r="R30">
        <f>Q30/Experiment!$D$17</f>
        <v>2.0077941056764703</v>
      </c>
      <c r="S30" s="9">
        <v>1.5574755709999999E-6</v>
      </c>
      <c r="U30">
        <v>0.55349999670000005</v>
      </c>
      <c r="V30">
        <f>U30/Experiment!$D$17</f>
        <v>2.0077941056764703</v>
      </c>
      <c r="W30">
        <v>1.002025604E-2</v>
      </c>
      <c r="Y30">
        <v>0.55349999670000005</v>
      </c>
      <c r="Z30">
        <f>Y30/Experiment!$D$17</f>
        <v>2.0077941056764703</v>
      </c>
      <c r="AA30">
        <v>5.8796130119999998E-2</v>
      </c>
      <c r="AC30">
        <v>0.55349999670000005</v>
      </c>
      <c r="AD30">
        <f>AC30/Experiment!$D$17</f>
        <v>2.0077941056764703</v>
      </c>
      <c r="AE30">
        <v>0.12496853619999999</v>
      </c>
    </row>
    <row r="31" spans="1:31" x14ac:dyDescent="0.3">
      <c r="A31">
        <v>0.57400000100000004</v>
      </c>
      <c r="B31">
        <f>A31/Experiment!$D$10</f>
        <v>1.4158666691333333</v>
      </c>
      <c r="C31">
        <v>0.94713550810000002</v>
      </c>
      <c r="E31">
        <v>0.57400000100000004</v>
      </c>
      <c r="F31">
        <f>E31/Experiment!$D$10</f>
        <v>1.4158666691333333</v>
      </c>
      <c r="G31">
        <v>0.55855751040000001</v>
      </c>
      <c r="I31">
        <v>0.57400000100000004</v>
      </c>
      <c r="J31">
        <f>I31/Experiment!$D$17</f>
        <v>2.0821568663725487</v>
      </c>
      <c r="K31">
        <v>2.884926833E-2</v>
      </c>
      <c r="M31">
        <v>0.57400000100000004</v>
      </c>
      <c r="N31">
        <f>M31/Experiment!$D$17</f>
        <v>2.0821568663725487</v>
      </c>
      <c r="O31">
        <v>3.432402154E-3</v>
      </c>
      <c r="Q31">
        <v>0.57400000100000004</v>
      </c>
      <c r="R31">
        <f>Q31/Experiment!$D$17</f>
        <v>2.0821568663725487</v>
      </c>
      <c r="S31" s="9">
        <v>4.2767001099999998E-6</v>
      </c>
      <c r="U31">
        <v>0.57400000100000004</v>
      </c>
      <c r="V31">
        <f>U31/Experiment!$D$17</f>
        <v>2.0821568663725487</v>
      </c>
      <c r="W31">
        <v>1.3331404890000001E-2</v>
      </c>
      <c r="Y31">
        <v>0.57400000100000004</v>
      </c>
      <c r="Z31">
        <f>Y31/Experiment!$D$17</f>
        <v>2.0821568663725487</v>
      </c>
      <c r="AA31">
        <v>7.3077835140000005E-2</v>
      </c>
      <c r="AC31">
        <v>0.57400000100000004</v>
      </c>
      <c r="AD31">
        <f>AC31/Experiment!$D$17</f>
        <v>2.0821568663725487</v>
      </c>
      <c r="AE31">
        <v>0.1498006284</v>
      </c>
    </row>
    <row r="32" spans="1:31" x14ac:dyDescent="0.3">
      <c r="A32">
        <v>0.59450000520000001</v>
      </c>
      <c r="B32">
        <f>A32/Experiment!$D$10</f>
        <v>1.4664333461599999</v>
      </c>
      <c r="C32">
        <v>0.96444505449999995</v>
      </c>
      <c r="E32">
        <v>0.59450000520000001</v>
      </c>
      <c r="F32">
        <f>E32/Experiment!$D$10</f>
        <v>1.4664333461599999</v>
      </c>
      <c r="G32">
        <v>0.62917006019999999</v>
      </c>
      <c r="I32">
        <v>0.59450000520000001</v>
      </c>
      <c r="J32">
        <f>I32/Experiment!$D$17</f>
        <v>2.1565196267058817</v>
      </c>
      <c r="K32">
        <v>4.3189145620000001E-2</v>
      </c>
      <c r="M32">
        <v>0.59450000520000001</v>
      </c>
      <c r="N32">
        <f>M32/Experiment!$D$17</f>
        <v>2.1565196267058817</v>
      </c>
      <c r="O32">
        <v>5.9298602860000001E-3</v>
      </c>
      <c r="Q32">
        <v>0.59450000520000001</v>
      </c>
      <c r="R32">
        <f>Q32/Experiment!$D$17</f>
        <v>2.1565196267058817</v>
      </c>
      <c r="S32" s="9">
        <v>1.0973260030000001E-5</v>
      </c>
      <c r="U32">
        <v>0.59450000520000001</v>
      </c>
      <c r="V32">
        <f>U32/Experiment!$D$17</f>
        <v>2.1565196267058817</v>
      </c>
      <c r="W32">
        <v>1.7435638230000002E-2</v>
      </c>
      <c r="Y32">
        <v>0.59450000520000001</v>
      </c>
      <c r="Z32">
        <f>Y32/Experiment!$D$17</f>
        <v>2.1565196267058817</v>
      </c>
      <c r="AA32">
        <v>8.9434668420000002E-2</v>
      </c>
      <c r="AC32">
        <v>0.59450000520000001</v>
      </c>
      <c r="AD32">
        <f>AC32/Experiment!$D$17</f>
        <v>2.1565196267058817</v>
      </c>
      <c r="AE32">
        <v>0.17700327930000001</v>
      </c>
    </row>
    <row r="33" spans="1:31" x14ac:dyDescent="0.3">
      <c r="A33">
        <v>0.6150000095</v>
      </c>
      <c r="B33">
        <f>A33/Experiment!$D$10</f>
        <v>1.5170000234333332</v>
      </c>
      <c r="C33">
        <v>0.97663140299999995</v>
      </c>
      <c r="E33">
        <v>0.6150000095</v>
      </c>
      <c r="F33">
        <f>E33/Experiment!$D$10</f>
        <v>1.5170000234333332</v>
      </c>
      <c r="G33">
        <v>0.69456332919999997</v>
      </c>
      <c r="I33">
        <v>0.6150000095</v>
      </c>
      <c r="J33">
        <f>I33/Experiment!$D$17</f>
        <v>2.2308823874019601</v>
      </c>
      <c r="K33">
        <v>6.2384825200000001E-2</v>
      </c>
      <c r="M33">
        <v>0.6150000095</v>
      </c>
      <c r="N33">
        <f>M33/Experiment!$D$17</f>
        <v>2.2308823874019601</v>
      </c>
      <c r="O33">
        <v>9.8270662130000002E-3</v>
      </c>
      <c r="Q33">
        <v>0.6150000095</v>
      </c>
      <c r="R33">
        <f>Q33/Experiment!$D$17</f>
        <v>2.2308823874019601</v>
      </c>
      <c r="S33" s="9">
        <v>2.6488711229999999E-5</v>
      </c>
      <c r="U33">
        <v>0.6150000095</v>
      </c>
      <c r="V33">
        <f>U33/Experiment!$D$17</f>
        <v>2.2308823874019601</v>
      </c>
      <c r="W33">
        <v>2.2440683100000001E-2</v>
      </c>
      <c r="Y33">
        <v>0.6150000095</v>
      </c>
      <c r="Z33">
        <f>Y33/Experiment!$D$17</f>
        <v>2.2308823874019601</v>
      </c>
      <c r="AA33">
        <v>0.107889317</v>
      </c>
      <c r="AC33">
        <v>0.6150000095</v>
      </c>
      <c r="AD33">
        <f>AC33/Experiment!$D$17</f>
        <v>2.2308823874019601</v>
      </c>
      <c r="AE33">
        <v>0.20638123150000001</v>
      </c>
    </row>
    <row r="34" spans="1:31" x14ac:dyDescent="0.3">
      <c r="A34">
        <v>0.63550001379999999</v>
      </c>
      <c r="B34">
        <f>A34/Experiment!$D$10</f>
        <v>1.5675667007066665</v>
      </c>
      <c r="C34">
        <v>0.98497796059999998</v>
      </c>
      <c r="E34">
        <v>0.63550001379999999</v>
      </c>
      <c r="F34">
        <f>E34/Experiment!$D$10</f>
        <v>1.5675667007066665</v>
      </c>
      <c r="G34">
        <v>0.75331008430000002</v>
      </c>
      <c r="I34">
        <v>0.63550001379999999</v>
      </c>
      <c r="J34">
        <f>I34/Experiment!$D$17</f>
        <v>2.3052451480980385</v>
      </c>
      <c r="K34">
        <v>8.714044839E-2</v>
      </c>
      <c r="M34">
        <v>0.63550001379999999</v>
      </c>
      <c r="N34">
        <f>M34/Experiment!$D$17</f>
        <v>2.3052451480980385</v>
      </c>
      <c r="O34">
        <v>1.5659676859999999E-2</v>
      </c>
      <c r="Q34">
        <v>0.63550001379999999</v>
      </c>
      <c r="R34">
        <f>Q34/Experiment!$D$17</f>
        <v>2.3052451480980385</v>
      </c>
      <c r="S34" s="9">
        <v>6.031597877E-5</v>
      </c>
      <c r="U34">
        <v>0.63550001379999999</v>
      </c>
      <c r="V34">
        <f>U34/Experiment!$D$17</f>
        <v>2.3052451480980385</v>
      </c>
      <c r="W34">
        <v>2.8451714659999999E-2</v>
      </c>
      <c r="Y34">
        <v>0.63550001379999999</v>
      </c>
      <c r="Z34">
        <f>Y34/Experiment!$D$17</f>
        <v>2.3052451480980385</v>
      </c>
      <c r="AA34">
        <v>0.1284208</v>
      </c>
      <c r="AC34">
        <v>0.63550001379999999</v>
      </c>
      <c r="AD34">
        <f>AC34/Experiment!$D$17</f>
        <v>2.3052451480980385</v>
      </c>
      <c r="AE34">
        <v>0.2376894504</v>
      </c>
    </row>
    <row r="35" spans="1:31" x14ac:dyDescent="0.3">
      <c r="A35">
        <v>0.65600001809999997</v>
      </c>
      <c r="B35">
        <f>A35/Experiment!$D$10</f>
        <v>1.6181333779799998</v>
      </c>
      <c r="C35">
        <v>0.99054741859999995</v>
      </c>
      <c r="E35">
        <v>0.65600001809999997</v>
      </c>
      <c r="F35">
        <f>E35/Experiment!$D$10</f>
        <v>1.6181333779799998</v>
      </c>
      <c r="G35">
        <v>0.80458533759999995</v>
      </c>
      <c r="I35">
        <v>0.65600001809999997</v>
      </c>
      <c r="J35">
        <f>I35/Experiment!$D$17</f>
        <v>2.3796079087941169</v>
      </c>
      <c r="K35">
        <v>0.1179571152</v>
      </c>
      <c r="M35">
        <v>0.65600001809999997</v>
      </c>
      <c r="N35">
        <f>M35/Experiment!$D$17</f>
        <v>2.3796079087941169</v>
      </c>
      <c r="O35">
        <v>2.4049874400000001E-2</v>
      </c>
      <c r="Q35">
        <v>0.65600001809999997</v>
      </c>
      <c r="R35">
        <f>Q35/Experiment!$D$17</f>
        <v>2.3796079087941169</v>
      </c>
      <c r="S35">
        <v>1.3012072299999999E-4</v>
      </c>
      <c r="U35">
        <v>0.65600001809999997</v>
      </c>
      <c r="V35">
        <f>U35/Experiment!$D$17</f>
        <v>2.3796079087941169</v>
      </c>
      <c r="W35">
        <v>3.5567820069999999E-2</v>
      </c>
      <c r="Y35">
        <v>0.65600001809999997</v>
      </c>
      <c r="Z35">
        <f>Y35/Experiment!$D$17</f>
        <v>2.3796079087941169</v>
      </c>
      <c r="AA35">
        <v>0.15096485609999999</v>
      </c>
      <c r="AC35">
        <v>0.65600001809999997</v>
      </c>
      <c r="AD35">
        <f>AC35/Experiment!$D$17</f>
        <v>2.3796079087941169</v>
      </c>
      <c r="AE35">
        <v>0.27064296599999998</v>
      </c>
    </row>
    <row r="36" spans="1:31" x14ac:dyDescent="0.3">
      <c r="A36">
        <v>0.67650002239999996</v>
      </c>
      <c r="B36">
        <f>A36/Experiment!$D$10</f>
        <v>1.6687000552533331</v>
      </c>
      <c r="C36">
        <v>0.99417245389999997</v>
      </c>
      <c r="E36">
        <v>0.67650002239999996</v>
      </c>
      <c r="F36">
        <f>E36/Experiment!$D$10</f>
        <v>1.6687000552533331</v>
      </c>
      <c r="G36">
        <v>0.84812963009999998</v>
      </c>
      <c r="I36">
        <v>0.67650002239999996</v>
      </c>
      <c r="J36">
        <f>I36/Experiment!$D$17</f>
        <v>2.4539706694901953</v>
      </c>
      <c r="K36">
        <v>0.15505200620000001</v>
      </c>
      <c r="M36">
        <v>0.67650002239999996</v>
      </c>
      <c r="N36">
        <f>M36/Experiment!$D$17</f>
        <v>2.4539706694901953</v>
      </c>
      <c r="O36">
        <v>3.5674236710000001E-2</v>
      </c>
      <c r="Q36">
        <v>0.67650002239999996</v>
      </c>
      <c r="R36">
        <f>Q36/Experiment!$D$17</f>
        <v>2.4539706694901953</v>
      </c>
      <c r="S36">
        <v>2.6681891180000002E-4</v>
      </c>
      <c r="U36">
        <v>0.67650002239999996</v>
      </c>
      <c r="V36">
        <f>U36/Experiment!$D$17</f>
        <v>2.4539706694901953</v>
      </c>
      <c r="W36">
        <v>4.3878946449999998E-2</v>
      </c>
      <c r="Y36">
        <v>0.67650002239999996</v>
      </c>
      <c r="Z36">
        <f>Y36/Experiment!$D$17</f>
        <v>2.4539706694901953</v>
      </c>
      <c r="AA36">
        <v>0.1754159331</v>
      </c>
      <c r="AC36">
        <v>0.67650002239999996</v>
      </c>
      <c r="AD36">
        <f>AC36/Experiment!$D$17</f>
        <v>2.4539706694901953</v>
      </c>
      <c r="AE36">
        <v>0.30492764709999998</v>
      </c>
    </row>
    <row r="37" spans="1:31" x14ac:dyDescent="0.3">
      <c r="A37">
        <v>0.69700002670000005</v>
      </c>
      <c r="B37">
        <f>A37/Experiment!$D$10</f>
        <v>1.7192667325266666</v>
      </c>
      <c r="C37">
        <v>0.99647760389999995</v>
      </c>
      <c r="E37">
        <v>0.69700002670000005</v>
      </c>
      <c r="F37">
        <f>E37/Experiment!$D$10</f>
        <v>1.7192667325266666</v>
      </c>
      <c r="G37">
        <v>0.88415807489999998</v>
      </c>
      <c r="I37">
        <v>0.69700002670000005</v>
      </c>
      <c r="J37">
        <f>I37/Experiment!$D$17</f>
        <v>2.5283334301862741</v>
      </c>
      <c r="K37">
        <v>0.19830252230000001</v>
      </c>
      <c r="M37">
        <v>0.69700002670000005</v>
      </c>
      <c r="N37">
        <f>M37/Experiment!$D$17</f>
        <v>2.5283334301862741</v>
      </c>
      <c r="O37">
        <v>5.1215562970000003E-2</v>
      </c>
      <c r="Q37">
        <v>0.69700002670000005</v>
      </c>
      <c r="R37">
        <f>Q37/Experiment!$D$17</f>
        <v>2.5283334301862741</v>
      </c>
      <c r="S37">
        <v>5.2154500739999999E-4</v>
      </c>
      <c r="U37">
        <v>0.69700002670000005</v>
      </c>
      <c r="V37">
        <f>U37/Experiment!$D$17</f>
        <v>2.5283334301862741</v>
      </c>
      <c r="W37">
        <v>5.3462874139999998E-2</v>
      </c>
      <c r="Y37">
        <v>0.69700002670000005</v>
      </c>
      <c r="Z37">
        <f>Y37/Experiment!$D$17</f>
        <v>2.5283334301862741</v>
      </c>
      <c r="AA37">
        <v>0.2016309053</v>
      </c>
      <c r="AC37">
        <v>0.69700002670000005</v>
      </c>
      <c r="AD37">
        <f>AC37/Experiment!$D$17</f>
        <v>2.5283334301862741</v>
      </c>
      <c r="AE37">
        <v>0.34021162989999998</v>
      </c>
    </row>
    <row r="38" spans="1:31" x14ac:dyDescent="0.3">
      <c r="A38">
        <v>0.71750003100000004</v>
      </c>
      <c r="B38">
        <f>A38/Experiment!$D$10</f>
        <v>1.7698334097999999</v>
      </c>
      <c r="C38">
        <v>0.99791079760000001</v>
      </c>
      <c r="E38">
        <v>0.71750003100000004</v>
      </c>
      <c r="F38">
        <f>E38/Experiment!$D$10</f>
        <v>1.7698334097999999</v>
      </c>
      <c r="G38">
        <v>0.91323864460000004</v>
      </c>
      <c r="I38">
        <v>0.71750003100000004</v>
      </c>
      <c r="J38">
        <f>I38/Experiment!$D$17</f>
        <v>2.6026961908823525</v>
      </c>
      <c r="K38">
        <v>0.2472244948</v>
      </c>
      <c r="M38">
        <v>0.71750003100000004</v>
      </c>
      <c r="N38">
        <f>M38/Experiment!$D$17</f>
        <v>2.6026961908823525</v>
      </c>
      <c r="O38">
        <v>7.1302488450000007E-2</v>
      </c>
      <c r="Q38">
        <v>0.71750003100000004</v>
      </c>
      <c r="R38">
        <f>Q38/Experiment!$D$17</f>
        <v>2.6026961908823525</v>
      </c>
      <c r="S38">
        <v>9.7449909660000001E-4</v>
      </c>
      <c r="U38">
        <v>0.71750003100000004</v>
      </c>
      <c r="V38">
        <f>U38/Experiment!$D$17</f>
        <v>2.6026961908823525</v>
      </c>
      <c r="W38">
        <v>6.4382597799999997E-2</v>
      </c>
      <c r="Y38">
        <v>0.71750003100000004</v>
      </c>
      <c r="Z38">
        <f>Y38/Experiment!$D$17</f>
        <v>2.6026961908823525</v>
      </c>
      <c r="AA38">
        <v>0.2294339091</v>
      </c>
      <c r="AC38">
        <v>0.71750003100000004</v>
      </c>
      <c r="AD38">
        <f>AC38/Experiment!$D$17</f>
        <v>2.6026961908823525</v>
      </c>
      <c r="AE38">
        <v>0.37615588309999998</v>
      </c>
    </row>
    <row r="39" spans="1:31" x14ac:dyDescent="0.3">
      <c r="A39">
        <v>0.73800003530000002</v>
      </c>
      <c r="B39">
        <f>A39/Experiment!$D$10</f>
        <v>1.8204000870733332</v>
      </c>
      <c r="C39">
        <v>0.9987831116</v>
      </c>
      <c r="E39">
        <v>0.73800003530000002</v>
      </c>
      <c r="F39">
        <f>E39/Experiment!$D$10</f>
        <v>1.8204000870733332</v>
      </c>
      <c r="G39">
        <v>0.93616431950000001</v>
      </c>
      <c r="I39">
        <v>0.73800003530000002</v>
      </c>
      <c r="J39">
        <f>I39/Experiment!$D$17</f>
        <v>2.6770589515784309</v>
      </c>
      <c r="K39">
        <v>0.3009892106</v>
      </c>
      <c r="M39">
        <v>0.73800003530000002</v>
      </c>
      <c r="N39">
        <f>M39/Experiment!$D$17</f>
        <v>2.6770589515784309</v>
      </c>
      <c r="O39">
        <v>9.6443481740000003E-2</v>
      </c>
      <c r="Q39">
        <v>0.73800003530000002</v>
      </c>
      <c r="R39">
        <f>Q39/Experiment!$D$17</f>
        <v>2.6770589515784309</v>
      </c>
      <c r="S39">
        <v>1.744768233E-3</v>
      </c>
      <c r="U39">
        <v>0.73800003530000002</v>
      </c>
      <c r="V39">
        <f>U39/Experiment!$D$17</f>
        <v>2.6770589515784309</v>
      </c>
      <c r="W39">
        <v>7.6684117319999995E-2</v>
      </c>
      <c r="Y39">
        <v>0.73800003530000002</v>
      </c>
      <c r="Z39">
        <f>Y39/Experiment!$D$17</f>
        <v>2.6770589515784309</v>
      </c>
      <c r="AA39">
        <v>0.2586221695</v>
      </c>
      <c r="AC39">
        <v>0.73800003530000002</v>
      </c>
      <c r="AD39">
        <f>AC39/Experiment!$D$17</f>
        <v>2.6770589515784309</v>
      </c>
      <c r="AE39">
        <v>0.41242459419999999</v>
      </c>
    </row>
    <row r="40" spans="1:31" x14ac:dyDescent="0.3">
      <c r="A40">
        <v>0.75850003960000001</v>
      </c>
      <c r="B40">
        <f>A40/Experiment!$D$10</f>
        <v>1.8709667643466665</v>
      </c>
      <c r="C40">
        <v>0.99930340049999999</v>
      </c>
      <c r="E40">
        <v>0.75850003960000001</v>
      </c>
      <c r="F40">
        <f>E40/Experiment!$D$10</f>
        <v>1.8709667643466665</v>
      </c>
      <c r="G40">
        <v>0.9538367391</v>
      </c>
      <c r="I40">
        <v>0.75850003960000001</v>
      </c>
      <c r="J40">
        <f>I40/Experiment!$D$17</f>
        <v>2.7514217122745093</v>
      </c>
      <c r="K40">
        <v>0.35847735400000003</v>
      </c>
      <c r="M40">
        <v>0.75850003960000001</v>
      </c>
      <c r="N40">
        <f>M40/Experiment!$D$17</f>
        <v>2.7514217122745093</v>
      </c>
      <c r="O40">
        <v>0.12696376440000001</v>
      </c>
      <c r="Q40">
        <v>0.75850003960000001</v>
      </c>
      <c r="R40">
        <f>Q40/Experiment!$D$17</f>
        <v>2.7514217122745093</v>
      </c>
      <c r="S40">
        <v>3.0008482279999999E-3</v>
      </c>
      <c r="U40">
        <v>0.75850003960000001</v>
      </c>
      <c r="V40">
        <f>U40/Experiment!$D$17</f>
        <v>2.7514217122745093</v>
      </c>
      <c r="W40">
        <v>9.0394817289999999E-2</v>
      </c>
      <c r="Y40">
        <v>0.75850003960000001</v>
      </c>
      <c r="Z40">
        <f>Y40/Experiment!$D$17</f>
        <v>2.7514217122745093</v>
      </c>
      <c r="AA40">
        <v>0.28897237780000001</v>
      </c>
      <c r="AC40">
        <v>0.75850003960000001</v>
      </c>
      <c r="AD40">
        <f>AC40/Experiment!$D$17</f>
        <v>2.7514217122745093</v>
      </c>
      <c r="AE40">
        <v>0.44869378209999999</v>
      </c>
    </row>
    <row r="41" spans="1:31" x14ac:dyDescent="0.3">
      <c r="A41">
        <v>0.77900004389999999</v>
      </c>
      <c r="B41">
        <f>A41/Experiment!$D$10</f>
        <v>1.9215334416199998</v>
      </c>
      <c r="C41">
        <v>0.99960780140000005</v>
      </c>
      <c r="E41">
        <v>0.77900004389999999</v>
      </c>
      <c r="F41">
        <f>E41/Experiment!$D$10</f>
        <v>1.9215334416199998</v>
      </c>
      <c r="G41">
        <v>0.96717131140000001</v>
      </c>
      <c r="I41">
        <v>0.77900004389999999</v>
      </c>
      <c r="J41">
        <f>I41/Experiment!$D$17</f>
        <v>2.8257844729705877</v>
      </c>
      <c r="K41">
        <v>0.4183622897</v>
      </c>
      <c r="M41">
        <v>0.77900004389999999</v>
      </c>
      <c r="N41">
        <f>M41/Experiment!$D$17</f>
        <v>2.8257844729705877</v>
      </c>
      <c r="O41">
        <v>0.1629538834</v>
      </c>
      <c r="Q41">
        <v>0.77900004389999999</v>
      </c>
      <c r="R41">
        <f>Q41/Experiment!$D$17</f>
        <v>2.8257844729705877</v>
      </c>
      <c r="S41">
        <v>4.9695922060000002E-3</v>
      </c>
      <c r="U41">
        <v>0.77900004389999999</v>
      </c>
      <c r="V41">
        <f>U41/Experiment!$D$17</f>
        <v>2.8257844729705877</v>
      </c>
      <c r="W41">
        <v>0.10552243140000001</v>
      </c>
      <c r="Y41">
        <v>0.77900004389999999</v>
      </c>
      <c r="Z41">
        <f>Y41/Experiment!$D$17</f>
        <v>2.8257844729705877</v>
      </c>
      <c r="AA41">
        <v>0.32024723290000001</v>
      </c>
      <c r="AC41">
        <v>0.77900004389999999</v>
      </c>
      <c r="AD41">
        <f>AC41/Experiment!$D$17</f>
        <v>2.8257844729705877</v>
      </c>
      <c r="AE41">
        <v>0.4846590757</v>
      </c>
    </row>
    <row r="42" spans="1:31" x14ac:dyDescent="0.3">
      <c r="A42">
        <v>0.79950004819999998</v>
      </c>
      <c r="B42">
        <f>A42/Experiment!$D$10</f>
        <v>1.9721001188933331</v>
      </c>
      <c r="C42">
        <v>0.99978268150000005</v>
      </c>
      <c r="E42">
        <v>0.79950004819999998</v>
      </c>
      <c r="F42">
        <f>E42/Experiment!$D$10</f>
        <v>1.9721001188933331</v>
      </c>
      <c r="G42">
        <v>0.9770296812</v>
      </c>
      <c r="I42">
        <v>0.79950004819999998</v>
      </c>
      <c r="J42">
        <f>I42/Experiment!$D$17</f>
        <v>2.900147233666666</v>
      </c>
      <c r="K42">
        <v>0.47921124100000001</v>
      </c>
      <c r="M42">
        <v>0.79950004819999998</v>
      </c>
      <c r="N42">
        <f>M42/Experiment!$D$17</f>
        <v>2.900147233666666</v>
      </c>
      <c r="O42">
        <v>0.20423774419999999</v>
      </c>
      <c r="Q42">
        <v>0.79950004819999998</v>
      </c>
      <c r="R42">
        <f>Q42/Experiment!$D$17</f>
        <v>2.900147233666666</v>
      </c>
      <c r="S42">
        <v>7.9419240359999994E-3</v>
      </c>
      <c r="U42">
        <v>0.79950004819999998</v>
      </c>
      <c r="V42">
        <f>U42/Experiment!$D$17</f>
        <v>2.900147233666666</v>
      </c>
      <c r="W42">
        <v>0.1220546141</v>
      </c>
      <c r="Y42">
        <v>0.79950004819999998</v>
      </c>
      <c r="Z42">
        <f>Y42/Experiment!$D$17</f>
        <v>2.900147233666666</v>
      </c>
      <c r="AA42">
        <v>0.35220208759999999</v>
      </c>
      <c r="AC42">
        <v>0.79950004819999998</v>
      </c>
      <c r="AD42">
        <f>AC42/Experiment!$D$17</f>
        <v>2.900147233666666</v>
      </c>
      <c r="AE42">
        <v>0.52004152540000004</v>
      </c>
    </row>
    <row r="43" spans="1:31" x14ac:dyDescent="0.3">
      <c r="A43">
        <v>0.82000005249999997</v>
      </c>
      <c r="B43">
        <f>A43/Experiment!$D$10</f>
        <v>2.0226667961666664</v>
      </c>
      <c r="C43">
        <v>0.9998813272</v>
      </c>
      <c r="E43">
        <v>0.82000005249999997</v>
      </c>
      <c r="F43">
        <f>E43/Experiment!$D$10</f>
        <v>2.0226667961666664</v>
      </c>
      <c r="G43">
        <v>0.98417764900000004</v>
      </c>
      <c r="I43">
        <v>0.82000005249999997</v>
      </c>
      <c r="J43">
        <f>I43/Experiment!$D$17</f>
        <v>2.974509994362744</v>
      </c>
      <c r="K43">
        <v>0.53959095479999997</v>
      </c>
      <c r="M43">
        <v>0.82000005249999997</v>
      </c>
      <c r="N43">
        <f>M43/Experiment!$D$17</f>
        <v>2.974509994362744</v>
      </c>
      <c r="O43">
        <v>0.25036492939999999</v>
      </c>
      <c r="Q43">
        <v>0.82000005249999997</v>
      </c>
      <c r="R43">
        <f>Q43/Experiment!$D$17</f>
        <v>2.974509994362744</v>
      </c>
      <c r="S43">
        <v>1.2273238969999999E-2</v>
      </c>
      <c r="U43">
        <v>0.82000005249999997</v>
      </c>
      <c r="V43">
        <f>U43/Experiment!$D$17</f>
        <v>2.974509994362744</v>
      </c>
      <c r="W43">
        <v>0.13995908200000001</v>
      </c>
      <c r="Y43">
        <v>0.82000005249999997</v>
      </c>
      <c r="Z43">
        <f>Y43/Experiment!$D$17</f>
        <v>2.974509994362744</v>
      </c>
      <c r="AA43">
        <v>0.38459098339999997</v>
      </c>
      <c r="AC43">
        <v>0.82000005249999997</v>
      </c>
      <c r="AD43">
        <f>AC43/Experiment!$D$17</f>
        <v>2.974509994362744</v>
      </c>
      <c r="AE43">
        <v>0.55459189409999998</v>
      </c>
    </row>
    <row r="44" spans="1:31" x14ac:dyDescent="0.3">
      <c r="A44">
        <v>0.84049999710000001</v>
      </c>
      <c r="B44">
        <f>A44/Experiment!$D$10</f>
        <v>2.07323332618</v>
      </c>
      <c r="C44">
        <v>0.99993616340000002</v>
      </c>
      <c r="E44">
        <v>0.84049999710000001</v>
      </c>
      <c r="F44">
        <f>E44/Experiment!$D$10</f>
        <v>2.07323332618</v>
      </c>
      <c r="G44">
        <v>0.98926490550000001</v>
      </c>
      <c r="I44">
        <v>0.84049999710000001</v>
      </c>
      <c r="J44">
        <f>I44/Experiment!$D$17</f>
        <v>3.0488725384999991</v>
      </c>
      <c r="K44">
        <v>0.59816545249999997</v>
      </c>
      <c r="M44">
        <v>0.84049999710000001</v>
      </c>
      <c r="N44">
        <f>M44/Experiment!$D$17</f>
        <v>3.0488725384999991</v>
      </c>
      <c r="O44">
        <v>0.30062884090000003</v>
      </c>
      <c r="Q44">
        <v>0.84049999710000001</v>
      </c>
      <c r="R44">
        <f>Q44/Experiment!$D$17</f>
        <v>3.0488725384999991</v>
      </c>
      <c r="S44">
        <v>1.837671548E-2</v>
      </c>
      <c r="U44">
        <v>0.84049999710000001</v>
      </c>
      <c r="V44">
        <f>U44/Experiment!$D$17</f>
        <v>3.0488725384999991</v>
      </c>
      <c r="W44">
        <v>0.15918438139999999</v>
      </c>
      <c r="Y44">
        <v>0.84049999710000001</v>
      </c>
      <c r="Z44">
        <f>Y44/Experiment!$D$17</f>
        <v>3.0488725384999991</v>
      </c>
      <c r="AA44">
        <v>0.41717228290000002</v>
      </c>
      <c r="AC44">
        <v>0.84049999710000001</v>
      </c>
      <c r="AD44">
        <f>AC44/Experiment!$D$17</f>
        <v>3.0488725384999991</v>
      </c>
      <c r="AE44">
        <v>0.58809345960000003</v>
      </c>
    </row>
    <row r="45" spans="1:31" x14ac:dyDescent="0.3">
      <c r="A45">
        <v>0.86100000139999999</v>
      </c>
      <c r="B45">
        <f>A45/Experiment!$D$10</f>
        <v>2.1238000034533333</v>
      </c>
      <c r="C45">
        <v>0.9999661446</v>
      </c>
      <c r="E45">
        <v>0.86100000139999999</v>
      </c>
      <c r="F45">
        <f>E45/Experiment!$D$10</f>
        <v>2.1238000034533333</v>
      </c>
      <c r="G45">
        <v>0.9928223491</v>
      </c>
      <c r="I45">
        <v>0.86100000139999999</v>
      </c>
      <c r="J45">
        <f>I45/Experiment!$D$17</f>
        <v>3.1232352991960775</v>
      </c>
      <c r="K45">
        <v>0.65377587079999999</v>
      </c>
      <c r="M45">
        <v>0.86100000139999999</v>
      </c>
      <c r="N45">
        <f>M45/Experiment!$D$17</f>
        <v>3.1232352991960775</v>
      </c>
      <c r="O45">
        <v>0.35410872100000002</v>
      </c>
      <c r="Q45">
        <v>0.86100000139999999</v>
      </c>
      <c r="R45">
        <f>Q45/Experiment!$D$17</f>
        <v>3.1232352991960775</v>
      </c>
      <c r="S45">
        <v>2.6708494869999998E-2</v>
      </c>
      <c r="U45">
        <v>0.86100000139999999</v>
      </c>
      <c r="V45">
        <f>U45/Experiment!$D$17</f>
        <v>3.1232352991960775</v>
      </c>
      <c r="W45">
        <v>0.1796610951</v>
      </c>
      <c r="Y45">
        <v>0.86100000139999999</v>
      </c>
      <c r="Z45">
        <f>Y45/Experiment!$D$17</f>
        <v>3.1232352991960775</v>
      </c>
      <c r="AA45">
        <v>0.44971385600000002</v>
      </c>
      <c r="AC45">
        <v>0.86100000139999999</v>
      </c>
      <c r="AD45">
        <f>AC45/Experiment!$D$17</f>
        <v>3.1232352991960775</v>
      </c>
      <c r="AE45">
        <v>0.62036371229999998</v>
      </c>
    </row>
    <row r="46" spans="1:31" x14ac:dyDescent="0.3">
      <c r="A46">
        <v>0.88150000569999998</v>
      </c>
      <c r="B46">
        <f>A46/Experiment!$D$10</f>
        <v>2.1743666807266666</v>
      </c>
      <c r="C46">
        <v>0.99998241659999998</v>
      </c>
      <c r="E46">
        <v>0.88150000569999998</v>
      </c>
      <c r="F46">
        <f>E46/Experiment!$D$10</f>
        <v>2.1743666807266666</v>
      </c>
      <c r="G46">
        <v>0.99526816610000002</v>
      </c>
      <c r="I46">
        <v>0.88150000569999998</v>
      </c>
      <c r="J46">
        <f>I46/Experiment!$D$17</f>
        <v>3.1975980598921558</v>
      </c>
      <c r="K46">
        <v>0.70549583439999997</v>
      </c>
      <c r="M46">
        <v>0.88150000569999998</v>
      </c>
      <c r="N46">
        <f>M46/Experiment!$D$17</f>
        <v>3.1975980598921558</v>
      </c>
      <c r="O46">
        <v>0.4097299874</v>
      </c>
      <c r="Q46">
        <v>0.88150000569999998</v>
      </c>
      <c r="R46">
        <f>Q46/Experiment!$D$17</f>
        <v>3.1975980598921558</v>
      </c>
      <c r="S46">
        <v>3.7744697180000002E-2</v>
      </c>
      <c r="U46">
        <v>0.88150000569999998</v>
      </c>
      <c r="V46">
        <f>U46/Experiment!$D$17</f>
        <v>3.1975980598921558</v>
      </c>
      <c r="W46">
        <v>0.20130351190000001</v>
      </c>
      <c r="Y46">
        <v>0.88150000569999998</v>
      </c>
      <c r="Z46">
        <f>Y46/Experiment!$D$17</f>
        <v>3.1975980598921558</v>
      </c>
      <c r="AA46">
        <v>0.48199707269999997</v>
      </c>
      <c r="AC46">
        <v>0.88150000569999998</v>
      </c>
      <c r="AD46">
        <f>AC46/Experiment!$D$17</f>
        <v>3.1975980598921558</v>
      </c>
      <c r="AE46">
        <v>0.65125429629999998</v>
      </c>
    </row>
    <row r="47" spans="1:31" x14ac:dyDescent="0.3">
      <c r="A47">
        <v>0.90200000999999996</v>
      </c>
      <c r="B47">
        <f>A47/Experiment!$D$10</f>
        <v>2.2249333579999999</v>
      </c>
      <c r="C47">
        <v>0.9999909401</v>
      </c>
      <c r="E47">
        <v>0.90200000999999996</v>
      </c>
      <c r="F47">
        <f>E47/Experiment!$D$10</f>
        <v>2.2249333579999999</v>
      </c>
      <c r="G47">
        <v>0.99692267180000005</v>
      </c>
      <c r="I47">
        <v>0.90200000999999996</v>
      </c>
      <c r="J47">
        <f>I47/Experiment!$D$17</f>
        <v>3.2719608205882342</v>
      </c>
      <c r="K47">
        <v>0.75266033409999999</v>
      </c>
      <c r="M47">
        <v>0.90200000999999996</v>
      </c>
      <c r="N47">
        <f>M47/Experiment!$D$17</f>
        <v>3.2719608205882342</v>
      </c>
      <c r="O47">
        <v>0.4663359225</v>
      </c>
      <c r="Q47">
        <v>0.90200000999999996</v>
      </c>
      <c r="R47">
        <f>Q47/Experiment!$D$17</f>
        <v>3.2719608205882342</v>
      </c>
      <c r="S47">
        <v>5.1951456819999998E-2</v>
      </c>
      <c r="U47">
        <v>0.90200000999999996</v>
      </c>
      <c r="V47">
        <f>U47/Experiment!$D$17</f>
        <v>3.2719608205882342</v>
      </c>
      <c r="W47">
        <v>0.22401161489999999</v>
      </c>
      <c r="Y47">
        <v>0.90200000999999996</v>
      </c>
      <c r="Z47">
        <f>Y47/Experiment!$D$17</f>
        <v>3.2719608205882342</v>
      </c>
      <c r="AA47">
        <v>0.51382011179999998</v>
      </c>
      <c r="AC47">
        <v>0.90200000999999996</v>
      </c>
      <c r="AD47">
        <f>AC47/Experiment!$D$17</f>
        <v>3.2719608205882342</v>
      </c>
      <c r="AE47">
        <v>0.68065035340000002</v>
      </c>
    </row>
    <row r="48" spans="1:31" x14ac:dyDescent="0.3">
      <c r="A48">
        <v>0.92250001429999995</v>
      </c>
      <c r="B48">
        <f>A48/Experiment!$D$10</f>
        <v>2.2755000352733332</v>
      </c>
      <c r="C48">
        <v>0.99999535080000002</v>
      </c>
      <c r="E48">
        <v>0.92250001429999995</v>
      </c>
      <c r="F48">
        <f>E48/Experiment!$D$10</f>
        <v>2.2755000352733332</v>
      </c>
      <c r="G48">
        <v>0.99802470210000005</v>
      </c>
      <c r="I48">
        <v>0.92250001429999995</v>
      </c>
      <c r="J48">
        <f>I48/Experiment!$D$17</f>
        <v>3.3463235812843126</v>
      </c>
      <c r="K48">
        <v>0.79486942289999996</v>
      </c>
      <c r="M48">
        <v>0.92250001429999995</v>
      </c>
      <c r="N48">
        <f>M48/Experiment!$D$17</f>
        <v>3.3463235812843126</v>
      </c>
      <c r="O48">
        <v>0.52276235820000005</v>
      </c>
      <c r="Q48">
        <v>0.92250001429999995</v>
      </c>
      <c r="R48">
        <f>Q48/Experiment!$D$17</f>
        <v>3.3463235812843126</v>
      </c>
      <c r="S48">
        <v>6.9750361139999995E-2</v>
      </c>
      <c r="U48">
        <v>0.92250001429999995</v>
      </c>
      <c r="V48">
        <f>U48/Experiment!$D$17</f>
        <v>3.3463235812843126</v>
      </c>
      <c r="W48">
        <v>0.24767334760000001</v>
      </c>
      <c r="Y48">
        <v>0.92250001429999995</v>
      </c>
      <c r="Z48">
        <f>Y48/Experiment!$D$17</f>
        <v>3.3463235812843126</v>
      </c>
      <c r="AA48">
        <v>0.5450006127</v>
      </c>
      <c r="AC48">
        <v>0.92250001429999995</v>
      </c>
      <c r="AD48">
        <f>AC48/Experiment!$D$17</f>
        <v>3.3463235812843126</v>
      </c>
      <c r="AE48">
        <v>0.70846867560000004</v>
      </c>
    </row>
    <row r="49" spans="1:31" x14ac:dyDescent="0.3">
      <c r="A49">
        <v>0.94300001860000005</v>
      </c>
      <c r="B49">
        <f>A49/Experiment!$D$10</f>
        <v>2.3260667125466665</v>
      </c>
      <c r="C49">
        <v>0.99999761580000002</v>
      </c>
      <c r="E49">
        <v>0.94300001860000005</v>
      </c>
      <c r="F49">
        <f>E49/Experiment!$D$10</f>
        <v>2.3260667125466665</v>
      </c>
      <c r="G49">
        <v>0.99874794479999995</v>
      </c>
      <c r="I49">
        <v>0.94300001860000005</v>
      </c>
      <c r="J49">
        <f>I49/Experiment!$D$17</f>
        <v>3.4206863419803915</v>
      </c>
      <c r="K49">
        <v>0.8319706321</v>
      </c>
      <c r="M49">
        <v>0.94300001860000005</v>
      </c>
      <c r="N49">
        <f>M49/Experiment!$D$17</f>
        <v>3.4206863419803915</v>
      </c>
      <c r="O49">
        <v>0.57790744299999997</v>
      </c>
      <c r="Q49">
        <v>0.94300001860000005</v>
      </c>
      <c r="R49">
        <f>Q49/Experiment!$D$17</f>
        <v>3.4206863419803915</v>
      </c>
      <c r="S49">
        <v>9.148256481E-2</v>
      </c>
      <c r="U49">
        <v>0.94300001860000005</v>
      </c>
      <c r="V49">
        <f>U49/Experiment!$D$17</f>
        <v>3.4206863419803915</v>
      </c>
      <c r="W49">
        <v>0.27216696740000001</v>
      </c>
      <c r="Y49">
        <v>0.94300001860000005</v>
      </c>
      <c r="Z49">
        <f>Y49/Experiment!$D$17</f>
        <v>3.4206863419803915</v>
      </c>
      <c r="AA49">
        <v>0.57537722589999996</v>
      </c>
      <c r="AC49">
        <v>0.94300001860000005</v>
      </c>
      <c r="AD49">
        <f>AC49/Experiment!$D$17</f>
        <v>3.4206863419803915</v>
      </c>
      <c r="AE49">
        <v>0.73465573790000005</v>
      </c>
    </row>
    <row r="50" spans="1:31" x14ac:dyDescent="0.3">
      <c r="A50">
        <v>0.96350002290000003</v>
      </c>
      <c r="B50">
        <f>A50/Experiment!$D$10</f>
        <v>2.3766333898199998</v>
      </c>
      <c r="C50">
        <v>0.99999880789999995</v>
      </c>
      <c r="E50">
        <v>0.96350002290000003</v>
      </c>
      <c r="F50">
        <f>E50/Experiment!$D$10</f>
        <v>2.3766333898199998</v>
      </c>
      <c r="G50">
        <v>0.99921596049999994</v>
      </c>
      <c r="I50">
        <v>0.96350002290000003</v>
      </c>
      <c r="J50">
        <f>I50/Experiment!$D$17</f>
        <v>3.4950491026764698</v>
      </c>
      <c r="K50">
        <v>0.86402601000000001</v>
      </c>
      <c r="M50">
        <v>0.96350002290000003</v>
      </c>
      <c r="N50">
        <f>M50/Experiment!$D$17</f>
        <v>3.4950491026764698</v>
      </c>
      <c r="O50">
        <v>0.63079047200000005</v>
      </c>
      <c r="Q50">
        <v>0.96350002290000003</v>
      </c>
      <c r="R50">
        <f>Q50/Experiment!$D$17</f>
        <v>3.4950491026764698</v>
      </c>
      <c r="S50">
        <v>0.11737534400000001</v>
      </c>
      <c r="U50">
        <v>0.96350002290000003</v>
      </c>
      <c r="V50">
        <f>U50/Experiment!$D$17</f>
        <v>3.4950491026764698</v>
      </c>
      <c r="W50">
        <v>0.29736357930000001</v>
      </c>
      <c r="Y50">
        <v>0.96350002290000003</v>
      </c>
      <c r="Z50">
        <f>Y50/Experiment!$D$17</f>
        <v>3.4950491026764698</v>
      </c>
      <c r="AA50">
        <v>0.60481071470000003</v>
      </c>
      <c r="AC50">
        <v>0.96350002290000003</v>
      </c>
      <c r="AD50">
        <f>AC50/Experiment!$D$17</f>
        <v>3.4950491026764698</v>
      </c>
      <c r="AE50">
        <v>0.75918459890000001</v>
      </c>
    </row>
    <row r="51" spans="1:31" x14ac:dyDescent="0.3">
      <c r="A51">
        <v>0.98400002720000002</v>
      </c>
      <c r="B51">
        <f>A51/Experiment!$D$10</f>
        <v>2.4272000670933331</v>
      </c>
      <c r="C51">
        <v>0.99999934430000004</v>
      </c>
      <c r="E51">
        <v>0.98400002720000002</v>
      </c>
      <c r="F51">
        <f>E51/Experiment!$D$10</f>
        <v>2.4272000670933331</v>
      </c>
      <c r="G51">
        <v>0.99951469900000001</v>
      </c>
      <c r="I51">
        <v>0.98400002720000002</v>
      </c>
      <c r="J51">
        <f>I51/Experiment!$D$17</f>
        <v>3.5694118633725482</v>
      </c>
      <c r="K51">
        <v>0.89126950500000002</v>
      </c>
      <c r="M51">
        <v>0.98400002720000002</v>
      </c>
      <c r="N51">
        <f>M51/Experiment!$D$17</f>
        <v>3.5694118633725482</v>
      </c>
      <c r="O51">
        <v>0.68059527870000003</v>
      </c>
      <c r="Q51">
        <v>0.98400002720000002</v>
      </c>
      <c r="R51">
        <f>Q51/Experiment!$D$17</f>
        <v>3.5694118633725482</v>
      </c>
      <c r="S51">
        <v>0.1475148201</v>
      </c>
      <c r="U51">
        <v>0.98400002720000002</v>
      </c>
      <c r="V51">
        <f>U51/Experiment!$D$17</f>
        <v>3.5694118633725482</v>
      </c>
      <c r="W51">
        <v>0.32312971350000003</v>
      </c>
      <c r="Y51">
        <v>0.98400002720000002</v>
      </c>
      <c r="Z51">
        <f>Y51/Experiment!$D$17</f>
        <v>3.5694118633725482</v>
      </c>
      <c r="AA51">
        <v>0.63318407539999999</v>
      </c>
      <c r="AC51">
        <v>0.98400002720000002</v>
      </c>
      <c r="AD51">
        <f>AC51/Experiment!$D$17</f>
        <v>3.5694118633725482</v>
      </c>
      <c r="AE51">
        <v>0.78205221889999998</v>
      </c>
    </row>
    <row r="52" spans="1:31" x14ac:dyDescent="0.3">
      <c r="A52">
        <v>1.0045000310000001</v>
      </c>
      <c r="B52">
        <f>A52/Experiment!$D$10</f>
        <v>2.4777667431333334</v>
      </c>
      <c r="C52">
        <v>0.99999970199999999</v>
      </c>
      <c r="E52">
        <v>1.0045000310000001</v>
      </c>
      <c r="F52">
        <f>E52/Experiment!$D$10</f>
        <v>2.4777667431333334</v>
      </c>
      <c r="G52">
        <v>0.99970299009999997</v>
      </c>
      <c r="I52">
        <v>1.0045000310000001</v>
      </c>
      <c r="J52">
        <f>I52/Experiment!$D$17</f>
        <v>3.6437746222549015</v>
      </c>
      <c r="K52">
        <v>0.91406130789999995</v>
      </c>
      <c r="M52">
        <v>1.0045000310000001</v>
      </c>
      <c r="N52">
        <f>M52/Experiment!$D$17</f>
        <v>3.6437746222549015</v>
      </c>
      <c r="O52">
        <v>0.72669649120000002</v>
      </c>
      <c r="Q52">
        <v>1.0045000310000001</v>
      </c>
      <c r="R52">
        <f>Q52/Experiment!$D$17</f>
        <v>3.6437746222549015</v>
      </c>
      <c r="S52">
        <v>0.1818279773</v>
      </c>
      <c r="U52">
        <v>1.0045000310000001</v>
      </c>
      <c r="V52">
        <f>U52/Experiment!$D$17</f>
        <v>3.6437746222549015</v>
      </c>
      <c r="W52">
        <v>0.34932938219999998</v>
      </c>
      <c r="Y52">
        <v>1.0045000310000001</v>
      </c>
      <c r="Z52">
        <f>Y52/Experiment!$D$17</f>
        <v>3.6437746222549015</v>
      </c>
      <c r="AA52">
        <v>0.66040247679999997</v>
      </c>
      <c r="AC52">
        <v>1.0045000310000001</v>
      </c>
      <c r="AD52">
        <f>AC52/Experiment!$D$17</f>
        <v>3.6437746222549015</v>
      </c>
      <c r="AE52">
        <v>0.80327594280000003</v>
      </c>
    </row>
    <row r="53" spans="1:31" x14ac:dyDescent="0.3">
      <c r="A53">
        <v>1.0249999759999999</v>
      </c>
      <c r="B53">
        <f>A53/Experiment!$D$10</f>
        <v>2.5283332741333329</v>
      </c>
      <c r="C53">
        <v>0.99999988080000002</v>
      </c>
      <c r="E53">
        <v>1.0249999759999999</v>
      </c>
      <c r="F53">
        <f>E53/Experiment!$D$10</f>
        <v>2.5283332741333329</v>
      </c>
      <c r="G53">
        <v>0.99982005360000004</v>
      </c>
      <c r="I53">
        <v>1.0249999759999999</v>
      </c>
      <c r="J53">
        <f>I53/Experiment!$D$17</f>
        <v>3.7181371678431359</v>
      </c>
      <c r="K53">
        <v>0.93284302949999998</v>
      </c>
      <c r="M53">
        <v>1.0249999759999999</v>
      </c>
      <c r="N53">
        <f>M53/Experiment!$D$17</f>
        <v>3.7181371678431359</v>
      </c>
      <c r="O53">
        <v>0.76866871120000002</v>
      </c>
      <c r="Q53">
        <v>1.0249999759999999</v>
      </c>
      <c r="R53">
        <f>Q53/Experiment!$D$17</f>
        <v>3.7181371678431359</v>
      </c>
      <c r="S53">
        <v>0.2200759947</v>
      </c>
      <c r="U53">
        <v>1.0249999759999999</v>
      </c>
      <c r="V53">
        <f>U53/Experiment!$D$17</f>
        <v>3.7181371678431359</v>
      </c>
      <c r="W53">
        <v>0.37582674620000001</v>
      </c>
      <c r="Y53">
        <v>1.0249999759999999</v>
      </c>
      <c r="Z53">
        <f>Y53/Experiment!$D$17</f>
        <v>3.7181371678431359</v>
      </c>
      <c r="AA53">
        <v>0.6863923073</v>
      </c>
      <c r="AC53">
        <v>1.0249999759999999</v>
      </c>
      <c r="AD53">
        <f>AC53/Experiment!$D$17</f>
        <v>3.7181371678431359</v>
      </c>
      <c r="AE53">
        <v>0.82289081809999998</v>
      </c>
    </row>
    <row r="54" spans="1:31" x14ac:dyDescent="0.3">
      <c r="A54">
        <v>1.0455000400000001</v>
      </c>
      <c r="B54">
        <f>A54/Experiment!$D$10</f>
        <v>2.5789000986666668</v>
      </c>
      <c r="C54">
        <v>0.99999994039999995</v>
      </c>
      <c r="E54">
        <v>1.0455000400000001</v>
      </c>
      <c r="F54">
        <f>E54/Experiment!$D$10</f>
        <v>2.5789000986666668</v>
      </c>
      <c r="G54">
        <v>0.99989217519999996</v>
      </c>
      <c r="I54">
        <v>1.0455000400000001</v>
      </c>
      <c r="J54">
        <f>I54/Experiment!$D$17</f>
        <v>3.7925001450980385</v>
      </c>
      <c r="K54">
        <v>0.94809782509999996</v>
      </c>
      <c r="M54">
        <v>1.0455000400000001</v>
      </c>
      <c r="N54">
        <f>M54/Experiment!$D$17</f>
        <v>3.7925001450980385</v>
      </c>
      <c r="O54">
        <v>0.80628055330000004</v>
      </c>
      <c r="Q54">
        <v>1.0455000400000001</v>
      </c>
      <c r="R54">
        <f>Q54/Experiment!$D$17</f>
        <v>3.7925001450980385</v>
      </c>
      <c r="S54">
        <v>0.26186010240000002</v>
      </c>
      <c r="U54">
        <v>1.0455000400000001</v>
      </c>
      <c r="V54">
        <f>U54/Experiment!$D$17</f>
        <v>3.7925001450980385</v>
      </c>
      <c r="W54">
        <v>0.40248802299999997</v>
      </c>
      <c r="Y54">
        <v>1.0455000400000001</v>
      </c>
      <c r="Z54">
        <f>Y54/Experiment!$D$17</f>
        <v>3.7925001450980385</v>
      </c>
      <c r="AA54">
        <v>0.71110022070000001</v>
      </c>
      <c r="AC54">
        <v>1.0455000400000001</v>
      </c>
      <c r="AD54">
        <f>AC54/Experiment!$D$17</f>
        <v>3.7925001450980385</v>
      </c>
      <c r="AE54">
        <v>0.84094601869999996</v>
      </c>
    </row>
    <row r="55" spans="1:31" x14ac:dyDescent="0.3">
      <c r="A55">
        <v>1.0659999849999999</v>
      </c>
      <c r="B55">
        <f>A55/Experiment!$D$10</f>
        <v>2.6294666296666662</v>
      </c>
      <c r="C55">
        <v>1</v>
      </c>
      <c r="E55">
        <v>1.0659999849999999</v>
      </c>
      <c r="F55">
        <f>E55/Experiment!$D$10</f>
        <v>2.6294666296666662</v>
      </c>
      <c r="G55">
        <v>0.99993604420000004</v>
      </c>
      <c r="I55">
        <v>1.0659999849999999</v>
      </c>
      <c r="J55">
        <f>I55/Experiment!$D$17</f>
        <v>3.8668626906862733</v>
      </c>
      <c r="K55">
        <v>0.96031719449999997</v>
      </c>
      <c r="M55">
        <v>1.0659999849999999</v>
      </c>
      <c r="N55">
        <f>M55/Experiment!$D$17</f>
        <v>3.8668626906862733</v>
      </c>
      <c r="O55">
        <v>0.83947670460000001</v>
      </c>
      <c r="Q55">
        <v>1.0659999849999999</v>
      </c>
      <c r="R55">
        <f>Q55/Experiment!$D$17</f>
        <v>3.8668626906862733</v>
      </c>
      <c r="S55">
        <v>0.30663830040000001</v>
      </c>
      <c r="U55">
        <v>1.0659999849999999</v>
      </c>
      <c r="V55">
        <f>U55/Experiment!$D$17</f>
        <v>3.8668626906862733</v>
      </c>
      <c r="W55">
        <v>0.42918330430000001</v>
      </c>
      <c r="Y55">
        <v>1.0659999849999999</v>
      </c>
      <c r="Z55">
        <f>Y55/Experiment!$D$17</f>
        <v>3.8668626906862733</v>
      </c>
      <c r="AA55">
        <v>0.73449134829999996</v>
      </c>
      <c r="AC55">
        <v>1.0659999849999999</v>
      </c>
      <c r="AD55">
        <f>AC55/Experiment!$D$17</f>
        <v>3.8668626906862733</v>
      </c>
      <c r="AE55">
        <v>0.85750240089999996</v>
      </c>
    </row>
    <row r="56" spans="1:31" x14ac:dyDescent="0.3">
      <c r="A56">
        <v>1.0865000490000001</v>
      </c>
      <c r="B56">
        <f>A56/Experiment!$D$10</f>
        <v>2.6800334542000002</v>
      </c>
      <c r="C56">
        <v>1</v>
      </c>
      <c r="E56">
        <v>1.0865000490000001</v>
      </c>
      <c r="F56">
        <f>E56/Experiment!$D$10</f>
        <v>2.6800334542000002</v>
      </c>
      <c r="G56">
        <v>0.99996244909999998</v>
      </c>
      <c r="I56">
        <v>1.0865000490000001</v>
      </c>
      <c r="J56">
        <f>I56/Experiment!$D$17</f>
        <v>3.9412256679411759</v>
      </c>
      <c r="K56">
        <v>0.96997570990000004</v>
      </c>
      <c r="M56">
        <v>1.0865000490000001</v>
      </c>
      <c r="N56">
        <f>M56/Experiment!$D$17</f>
        <v>3.9412256679411759</v>
      </c>
      <c r="O56">
        <v>0.8683521152</v>
      </c>
      <c r="Q56">
        <v>1.0865000490000001</v>
      </c>
      <c r="R56">
        <f>Q56/Experiment!$D$17</f>
        <v>3.9412256679411759</v>
      </c>
      <c r="S56">
        <v>0.35375285150000002</v>
      </c>
      <c r="U56">
        <v>1.0865000490000001</v>
      </c>
      <c r="V56">
        <f>U56/Experiment!$D$17</f>
        <v>3.9412256679411759</v>
      </c>
      <c r="W56">
        <v>0.45578828449999997</v>
      </c>
      <c r="Y56">
        <v>1.0865000490000001</v>
      </c>
      <c r="Z56">
        <f>Y56/Experiment!$D$17</f>
        <v>3.9412256679411759</v>
      </c>
      <c r="AA56">
        <v>0.75654816629999999</v>
      </c>
      <c r="AC56">
        <v>1.0865000490000001</v>
      </c>
      <c r="AD56">
        <f>AC56/Experiment!$D$17</f>
        <v>3.9412256679411759</v>
      </c>
      <c r="AE56">
        <v>0.87262946370000005</v>
      </c>
    </row>
    <row r="57" spans="1:31" x14ac:dyDescent="0.3">
      <c r="A57">
        <v>1.1069999930000001</v>
      </c>
      <c r="B57">
        <f>A57/Experiment!$D$10</f>
        <v>2.7305999827333332</v>
      </c>
      <c r="C57">
        <v>1</v>
      </c>
      <c r="E57">
        <v>1.1069999930000001</v>
      </c>
      <c r="F57">
        <f>E57/Experiment!$D$10</f>
        <v>2.7305999827333332</v>
      </c>
      <c r="G57">
        <v>0.99997824430000004</v>
      </c>
      <c r="I57">
        <v>1.1069999930000001</v>
      </c>
      <c r="J57">
        <f>I57/Experiment!$D$17</f>
        <v>4.01558820990196</v>
      </c>
      <c r="K57">
        <v>0.97751289610000003</v>
      </c>
      <c r="M57">
        <v>1.1069999930000001</v>
      </c>
      <c r="N57">
        <f>M57/Experiment!$D$17</f>
        <v>4.01558820990196</v>
      </c>
      <c r="O57">
        <v>0.8931206465</v>
      </c>
      <c r="Q57">
        <v>1.1069999930000001</v>
      </c>
      <c r="R57">
        <f>Q57/Experiment!$D$17</f>
        <v>4.01558820990196</v>
      </c>
      <c r="S57">
        <v>0.40246453879999999</v>
      </c>
      <c r="U57">
        <v>1.1069999930000001</v>
      </c>
      <c r="V57">
        <f>U57/Experiment!$D$17</f>
        <v>4.01558820990196</v>
      </c>
      <c r="W57">
        <v>0.48218554260000002</v>
      </c>
      <c r="Y57">
        <v>1.1069999930000001</v>
      </c>
      <c r="Z57">
        <f>Y57/Experiment!$D$17</f>
        <v>4.01558820990196</v>
      </c>
      <c r="AA57">
        <v>0.77726817130000003</v>
      </c>
      <c r="AC57">
        <v>1.1069999930000001</v>
      </c>
      <c r="AD57">
        <f>AC57/Experiment!$D$17</f>
        <v>4.01558820990196</v>
      </c>
      <c r="AE57">
        <v>0.88640308379999999</v>
      </c>
    </row>
    <row r="58" spans="1:31" x14ac:dyDescent="0.3">
      <c r="A58">
        <v>1.127500057</v>
      </c>
      <c r="B58">
        <f>A58/Experiment!$D$10</f>
        <v>2.7811668072666667</v>
      </c>
      <c r="C58">
        <v>1</v>
      </c>
      <c r="E58">
        <v>1.127500057</v>
      </c>
      <c r="F58">
        <f>E58/Experiment!$D$10</f>
        <v>2.7811668072666667</v>
      </c>
      <c r="G58">
        <v>0.99998748299999995</v>
      </c>
      <c r="I58">
        <v>1.127500057</v>
      </c>
      <c r="J58">
        <f>I58/Experiment!$D$17</f>
        <v>4.0899511871568617</v>
      </c>
      <c r="K58">
        <v>0.98332339530000001</v>
      </c>
      <c r="M58">
        <v>1.127500057</v>
      </c>
      <c r="N58">
        <f>M58/Experiment!$D$17</f>
        <v>4.0899511871568617</v>
      </c>
      <c r="O58">
        <v>0.91408371929999999</v>
      </c>
      <c r="Q58">
        <v>1.127500057</v>
      </c>
      <c r="R58">
        <f>Q58/Experiment!$D$17</f>
        <v>4.0899511871568617</v>
      </c>
      <c r="S58">
        <v>0.45199087259999998</v>
      </c>
      <c r="U58">
        <v>1.127500057</v>
      </c>
      <c r="V58">
        <f>U58/Experiment!$D$17</f>
        <v>4.0899511871568617</v>
      </c>
      <c r="W58">
        <v>0.50826573370000006</v>
      </c>
      <c r="Y58">
        <v>1.127500057</v>
      </c>
      <c r="Z58">
        <f>Y58/Experiment!$D$17</f>
        <v>4.0899511871568617</v>
      </c>
      <c r="AA58">
        <v>0.79666256899999999</v>
      </c>
      <c r="AC58">
        <v>1.127500057</v>
      </c>
      <c r="AD58">
        <f>AC58/Experiment!$D$17</f>
        <v>4.0899511871568617</v>
      </c>
      <c r="AE58">
        <v>0.89890348909999995</v>
      </c>
    </row>
    <row r="59" spans="1:31" x14ac:dyDescent="0.3">
      <c r="A59">
        <v>1.1480000020000001</v>
      </c>
      <c r="B59">
        <f>A59/Experiment!$D$10</f>
        <v>2.8317333382666665</v>
      </c>
      <c r="C59">
        <v>1</v>
      </c>
      <c r="E59">
        <v>1.1480000020000001</v>
      </c>
      <c r="F59">
        <f>E59/Experiment!$D$10</f>
        <v>2.8317333382666665</v>
      </c>
      <c r="G59">
        <v>0.9999927878</v>
      </c>
      <c r="I59">
        <v>1.1480000020000001</v>
      </c>
      <c r="J59">
        <f>I59/Experiment!$D$17</f>
        <v>4.1643137327450974</v>
      </c>
      <c r="K59">
        <v>0.98775011300000004</v>
      </c>
      <c r="M59">
        <v>1.1480000020000001</v>
      </c>
      <c r="N59">
        <f>M59/Experiment!$D$17</f>
        <v>4.1643137327450974</v>
      </c>
      <c r="O59">
        <v>0.93159919980000006</v>
      </c>
      <c r="Q59">
        <v>1.1480000020000001</v>
      </c>
      <c r="R59">
        <f>Q59/Experiment!$D$17</f>
        <v>4.1643137327450974</v>
      </c>
      <c r="S59">
        <v>0.50154507159999995</v>
      </c>
      <c r="U59">
        <v>1.1480000020000001</v>
      </c>
      <c r="V59">
        <f>U59/Experiment!$D$17</f>
        <v>4.1643137327450974</v>
      </c>
      <c r="W59">
        <v>0.53392845389999999</v>
      </c>
      <c r="Y59">
        <v>1.1480000020000001</v>
      </c>
      <c r="Z59">
        <f>Y59/Experiment!$D$17</f>
        <v>4.1643137327450974</v>
      </c>
      <c r="AA59">
        <v>0.81475388999999998</v>
      </c>
      <c r="AC59">
        <v>1.1480000020000001</v>
      </c>
      <c r="AD59">
        <f>AC59/Experiment!$D$17</f>
        <v>4.1643137327450974</v>
      </c>
      <c r="AE59">
        <v>0.91021305320000001</v>
      </c>
    </row>
    <row r="60" spans="1:31" x14ac:dyDescent="0.3">
      <c r="A60">
        <v>1.168500066</v>
      </c>
      <c r="B60">
        <f>A60/Experiment!$D$10</f>
        <v>2.8823001628</v>
      </c>
      <c r="C60">
        <v>1</v>
      </c>
      <c r="E60">
        <v>1.168500066</v>
      </c>
      <c r="F60">
        <f>E60/Experiment!$D$10</f>
        <v>2.8823001628</v>
      </c>
      <c r="G60">
        <v>0.9999958873</v>
      </c>
      <c r="I60">
        <v>1.168500066</v>
      </c>
      <c r="J60">
        <f>I60/Experiment!$D$17</f>
        <v>4.2386767099999991</v>
      </c>
      <c r="K60">
        <v>0.99108469489999995</v>
      </c>
      <c r="M60">
        <v>1.168500066</v>
      </c>
      <c r="N60">
        <f>M60/Experiment!$D$17</f>
        <v>4.2386767099999991</v>
      </c>
      <c r="O60">
        <v>0.94605451819999997</v>
      </c>
      <c r="Q60">
        <v>1.168500066</v>
      </c>
      <c r="R60">
        <f>Q60/Experiment!$D$17</f>
        <v>4.2386767099999991</v>
      </c>
      <c r="S60">
        <v>0.55037266019999997</v>
      </c>
      <c r="U60">
        <v>1.168500066</v>
      </c>
      <c r="V60">
        <f>U60/Experiment!$D$17</f>
        <v>4.2386767099999991</v>
      </c>
      <c r="W60">
        <v>0.55908268689999996</v>
      </c>
      <c r="Y60">
        <v>1.168500066</v>
      </c>
      <c r="Z60">
        <f>Y60/Experiment!$D$17</f>
        <v>4.2386767099999991</v>
      </c>
      <c r="AA60">
        <v>0.83157461880000005</v>
      </c>
      <c r="AC60">
        <v>1.168500066</v>
      </c>
      <c r="AD60">
        <f>AC60/Experiment!$D$17</f>
        <v>4.2386767099999991</v>
      </c>
      <c r="AE60">
        <v>0.92041498420000001</v>
      </c>
    </row>
    <row r="61" spans="1:31" x14ac:dyDescent="0.3">
      <c r="A61">
        <v>1.18900001</v>
      </c>
      <c r="B61">
        <f>A61/Experiment!$D$10</f>
        <v>2.932866691333333</v>
      </c>
      <c r="C61">
        <v>1</v>
      </c>
      <c r="E61">
        <v>1.18900001</v>
      </c>
      <c r="F61">
        <f>E61/Experiment!$D$10</f>
        <v>2.932866691333333</v>
      </c>
      <c r="G61">
        <v>0.99999767539999995</v>
      </c>
      <c r="I61">
        <v>1.18900001</v>
      </c>
      <c r="J61">
        <f>I61/Experiment!$D$17</f>
        <v>4.3130392519607827</v>
      </c>
      <c r="K61">
        <v>0.99356931449999997</v>
      </c>
      <c r="M61">
        <v>1.18900001</v>
      </c>
      <c r="N61">
        <f>M61/Experiment!$D$17</f>
        <v>4.3130392519607827</v>
      </c>
      <c r="O61">
        <v>0.95784348249999995</v>
      </c>
      <c r="Q61">
        <v>1.18900001</v>
      </c>
      <c r="R61">
        <f>Q61/Experiment!$D$17</f>
        <v>4.3130392519607827</v>
      </c>
      <c r="S61">
        <v>0.5977828503</v>
      </c>
      <c r="U61">
        <v>1.18900001</v>
      </c>
      <c r="V61">
        <f>U61/Experiment!$D$17</f>
        <v>4.3130392519607827</v>
      </c>
      <c r="W61">
        <v>0.58364742989999996</v>
      </c>
      <c r="Y61">
        <v>1.18900001</v>
      </c>
      <c r="Z61">
        <f>Y61/Experiment!$D$17</f>
        <v>4.3130392519607827</v>
      </c>
      <c r="AA61">
        <v>0.84716546540000004</v>
      </c>
      <c r="AC61">
        <v>1.18900001</v>
      </c>
      <c r="AD61">
        <f>AC61/Experiment!$D$17</f>
        <v>4.3130392519607827</v>
      </c>
      <c r="AE61">
        <v>0.92959183450000005</v>
      </c>
    </row>
    <row r="62" spans="1:31" x14ac:dyDescent="0.3">
      <c r="A62">
        <v>1.2095000739999999</v>
      </c>
      <c r="B62">
        <f>A62/Experiment!$D$10</f>
        <v>2.9834335158666665</v>
      </c>
      <c r="C62">
        <v>1</v>
      </c>
      <c r="E62">
        <v>1.2095000739999999</v>
      </c>
      <c r="F62">
        <f>E62/Experiment!$D$10</f>
        <v>2.9834335158666665</v>
      </c>
      <c r="G62">
        <v>0.99999862910000004</v>
      </c>
      <c r="I62">
        <v>1.2095000739999999</v>
      </c>
      <c r="J62">
        <f>I62/Experiment!$D$17</f>
        <v>4.3874022292156845</v>
      </c>
      <c r="K62">
        <v>0.99540144210000003</v>
      </c>
      <c r="M62">
        <v>1.2095000739999999</v>
      </c>
      <c r="N62">
        <f>M62/Experiment!$D$17</f>
        <v>4.3874022292156845</v>
      </c>
      <c r="O62">
        <v>0.96734899279999997</v>
      </c>
      <c r="Q62">
        <v>1.2095000739999999</v>
      </c>
      <c r="R62">
        <f>Q62/Experiment!$D$17</f>
        <v>4.3874022292156845</v>
      </c>
      <c r="S62">
        <v>0.64317333700000001</v>
      </c>
      <c r="U62">
        <v>1.2095000739999999</v>
      </c>
      <c r="V62">
        <f>U62/Experiment!$D$17</f>
        <v>4.3874022292156845</v>
      </c>
      <c r="W62">
        <v>0.60755175350000001</v>
      </c>
      <c r="Y62">
        <v>1.2095000739999999</v>
      </c>
      <c r="Z62">
        <f>Y62/Experiment!$D$17</f>
        <v>4.3874022292156845</v>
      </c>
      <c r="AA62">
        <v>0.86157327890000002</v>
      </c>
      <c r="AC62">
        <v>1.2095000739999999</v>
      </c>
      <c r="AD62">
        <f>AC62/Experiment!$D$17</f>
        <v>4.3874022292156845</v>
      </c>
      <c r="AE62">
        <v>0.93782436849999995</v>
      </c>
    </row>
    <row r="63" spans="1:31" x14ac:dyDescent="0.3">
      <c r="A63">
        <v>1.230000019</v>
      </c>
      <c r="B63">
        <f>A63/Experiment!$D$10</f>
        <v>3.0340000468666664</v>
      </c>
      <c r="C63">
        <v>1</v>
      </c>
      <c r="E63">
        <v>1.230000019</v>
      </c>
      <c r="F63">
        <f>E63/Experiment!$D$10</f>
        <v>3.0340000468666664</v>
      </c>
      <c r="G63">
        <v>0.99999922510000006</v>
      </c>
      <c r="I63">
        <v>1.230000019</v>
      </c>
      <c r="J63">
        <f>I63/Experiment!$D$17</f>
        <v>4.4617647748039202</v>
      </c>
      <c r="K63">
        <v>0.99673885110000005</v>
      </c>
      <c r="M63">
        <v>1.230000019</v>
      </c>
      <c r="N63">
        <f>M63/Experiment!$D$17</f>
        <v>4.4617647748039202</v>
      </c>
      <c r="O63">
        <v>0.97492963079999995</v>
      </c>
      <c r="Q63">
        <v>1.230000019</v>
      </c>
      <c r="R63">
        <f>Q63/Experiment!$D$17</f>
        <v>4.4617647748039202</v>
      </c>
      <c r="S63">
        <v>0.68604773279999998</v>
      </c>
      <c r="U63">
        <v>1.230000019</v>
      </c>
      <c r="V63">
        <f>U63/Experiment!$D$17</f>
        <v>4.4617647748039202</v>
      </c>
      <c r="W63">
        <v>0.63073474169999999</v>
      </c>
      <c r="Y63">
        <v>1.230000019</v>
      </c>
      <c r="Z63">
        <f>Y63/Experiment!$D$17</f>
        <v>4.4617647748039202</v>
      </c>
      <c r="AA63">
        <v>0.87485021350000003</v>
      </c>
      <c r="AC63">
        <v>1.230000019</v>
      </c>
      <c r="AD63">
        <f>AC63/Experiment!$D$17</f>
        <v>4.4617647748039202</v>
      </c>
      <c r="AE63">
        <v>0.94519096609999997</v>
      </c>
    </row>
    <row r="64" spans="1:31" x14ac:dyDescent="0.3">
      <c r="A64">
        <v>1.2505000829999999</v>
      </c>
      <c r="B64">
        <f>A64/Experiment!$D$10</f>
        <v>3.0845668713999999</v>
      </c>
      <c r="C64">
        <v>1</v>
      </c>
      <c r="E64">
        <v>1.2505000829999999</v>
      </c>
      <c r="F64">
        <f>E64/Experiment!$D$10</f>
        <v>3.0845668713999999</v>
      </c>
      <c r="G64">
        <v>0.99999958280000001</v>
      </c>
      <c r="I64">
        <v>1.2505000829999999</v>
      </c>
      <c r="J64">
        <f>I64/Experiment!$D$17</f>
        <v>4.5361277520588219</v>
      </c>
      <c r="K64">
        <v>0.99770581719999996</v>
      </c>
      <c r="M64">
        <v>1.2505000829999999</v>
      </c>
      <c r="N64">
        <f>M64/Experiment!$D$17</f>
        <v>4.5361277520588219</v>
      </c>
      <c r="O64">
        <v>0.98091191050000004</v>
      </c>
      <c r="Q64">
        <v>1.2505000829999999</v>
      </c>
      <c r="R64">
        <f>Q64/Experiment!$D$17</f>
        <v>4.5361277520588219</v>
      </c>
      <c r="S64">
        <v>0.72602462769999998</v>
      </c>
      <c r="U64">
        <v>1.2505000829999999</v>
      </c>
      <c r="V64">
        <f>U64/Experiment!$D$17</f>
        <v>4.5361277520588219</v>
      </c>
      <c r="W64">
        <v>0.65314543250000001</v>
      </c>
      <c r="Y64">
        <v>1.2505000829999999</v>
      </c>
      <c r="Z64">
        <f>Y64/Experiment!$D$17</f>
        <v>4.5361277520588219</v>
      </c>
      <c r="AA64">
        <v>0.88705188040000005</v>
      </c>
      <c r="AC64">
        <v>1.2505000829999999</v>
      </c>
      <c r="AD64">
        <f>AC64/Experiment!$D$17</f>
        <v>4.5361277520588219</v>
      </c>
      <c r="AE64">
        <v>0.95176655050000003</v>
      </c>
    </row>
    <row r="65" spans="1:31" x14ac:dyDescent="0.3">
      <c r="A65">
        <v>1.271000028</v>
      </c>
      <c r="B65">
        <f>A65/Experiment!$D$10</f>
        <v>3.1351334023999997</v>
      </c>
      <c r="C65">
        <v>1</v>
      </c>
      <c r="E65">
        <v>1.271000028</v>
      </c>
      <c r="F65">
        <f>E65/Experiment!$D$10</f>
        <v>3.1351334023999997</v>
      </c>
      <c r="G65">
        <v>0.99999976160000004</v>
      </c>
      <c r="I65">
        <v>1.271000028</v>
      </c>
      <c r="J65">
        <f>I65/Experiment!$D$17</f>
        <v>4.6104902976470576</v>
      </c>
      <c r="K65">
        <v>0.99839836360000001</v>
      </c>
      <c r="M65">
        <v>1.271000028</v>
      </c>
      <c r="N65">
        <f>M65/Experiment!$D$17</f>
        <v>4.6104902976470576</v>
      </c>
      <c r="O65">
        <v>0.98558527230000004</v>
      </c>
      <c r="Q65">
        <v>1.271000028</v>
      </c>
      <c r="R65">
        <f>Q65/Experiment!$D$17</f>
        <v>4.6104902976470576</v>
      </c>
      <c r="S65">
        <v>0.76283943649999997</v>
      </c>
      <c r="U65">
        <v>1.271000028</v>
      </c>
      <c r="V65">
        <f>U65/Experiment!$D$17</f>
        <v>4.6104902976470576</v>
      </c>
      <c r="W65">
        <v>0.67474240060000001</v>
      </c>
      <c r="Y65">
        <v>1.271000028</v>
      </c>
      <c r="Z65">
        <f>Y65/Experiment!$D$17</f>
        <v>4.6104902976470576</v>
      </c>
      <c r="AA65">
        <v>0.89823633430000005</v>
      </c>
      <c r="AC65">
        <v>1.271000028</v>
      </c>
      <c r="AD65">
        <f>AC65/Experiment!$D$17</f>
        <v>4.6104902976470576</v>
      </c>
      <c r="AE65">
        <v>0.95762240890000005</v>
      </c>
    </row>
    <row r="66" spans="1:31" x14ac:dyDescent="0.3">
      <c r="A66">
        <v>1.2915000919999999</v>
      </c>
      <c r="B66">
        <f>A66/Experiment!$D$10</f>
        <v>3.1857002269333332</v>
      </c>
      <c r="C66">
        <v>1</v>
      </c>
      <c r="E66">
        <v>1.2915000919999999</v>
      </c>
      <c r="F66">
        <f>E66/Experiment!$D$10</f>
        <v>3.1857002269333332</v>
      </c>
      <c r="G66">
        <v>0.99999988080000002</v>
      </c>
      <c r="I66">
        <v>1.2915000919999999</v>
      </c>
      <c r="J66">
        <f>I66/Experiment!$D$17</f>
        <v>4.6848532749019594</v>
      </c>
      <c r="K66">
        <v>0.9988900423</v>
      </c>
      <c r="M66">
        <v>1.2915000919999999</v>
      </c>
      <c r="N66">
        <f>M66/Experiment!$D$17</f>
        <v>4.6848532749019594</v>
      </c>
      <c r="O66">
        <v>0.98920053240000005</v>
      </c>
      <c r="Q66">
        <v>1.2915000919999999</v>
      </c>
      <c r="R66">
        <f>Q66/Experiment!$D$17</f>
        <v>4.6848532749019594</v>
      </c>
      <c r="S66">
        <v>0.79634010789999998</v>
      </c>
      <c r="U66">
        <v>1.2915000919999999</v>
      </c>
      <c r="V66">
        <f>U66/Experiment!$D$17</f>
        <v>4.6848532749019594</v>
      </c>
      <c r="W66">
        <v>0.69549345969999998</v>
      </c>
      <c r="Y66">
        <v>1.2915000919999999</v>
      </c>
      <c r="Z66">
        <f>Y66/Experiment!$D$17</f>
        <v>4.6848532749019594</v>
      </c>
      <c r="AA66">
        <v>0.90846306089999995</v>
      </c>
      <c r="AC66">
        <v>1.2915000919999999</v>
      </c>
      <c r="AD66">
        <f>AC66/Experiment!$D$17</f>
        <v>4.6848532749019594</v>
      </c>
      <c r="AE66">
        <v>0.96282565590000002</v>
      </c>
    </row>
    <row r="67" spans="1:31" x14ac:dyDescent="0.3">
      <c r="A67">
        <v>1.3120000359999999</v>
      </c>
      <c r="B67">
        <f>A67/Experiment!$D$10</f>
        <v>3.2362667554666662</v>
      </c>
      <c r="C67">
        <v>1</v>
      </c>
      <c r="E67">
        <v>1.3120000359999999</v>
      </c>
      <c r="F67">
        <f>E67/Experiment!$D$10</f>
        <v>3.2362667554666662</v>
      </c>
      <c r="G67">
        <v>0.99999994039999995</v>
      </c>
      <c r="I67">
        <v>1.3120000359999999</v>
      </c>
      <c r="J67">
        <f>I67/Experiment!$D$17</f>
        <v>4.7592158168627439</v>
      </c>
      <c r="K67">
        <v>0.99923610689999998</v>
      </c>
      <c r="M67">
        <v>1.3120000359999999</v>
      </c>
      <c r="N67">
        <f>M67/Experiment!$D$17</f>
        <v>4.7592158168627439</v>
      </c>
      <c r="O67">
        <v>0.99197107549999997</v>
      </c>
      <c r="Q67">
        <v>1.3120000359999999</v>
      </c>
      <c r="R67">
        <f>Q67/Experiment!$D$17</f>
        <v>4.7592158168627439</v>
      </c>
      <c r="S67">
        <v>0.82647728919999996</v>
      </c>
      <c r="U67">
        <v>1.3120000359999999</v>
      </c>
      <c r="V67">
        <f>U67/Experiment!$D$17</f>
        <v>4.7592158168627439</v>
      </c>
      <c r="W67">
        <v>0.71537506579999999</v>
      </c>
      <c r="Y67">
        <v>1.3120000359999999</v>
      </c>
      <c r="Z67">
        <f>Y67/Experiment!$D$17</f>
        <v>4.7592158168627439</v>
      </c>
      <c r="AA67">
        <v>0.91779196259999996</v>
      </c>
      <c r="AC67">
        <v>1.3120000359999999</v>
      </c>
      <c r="AD67">
        <f>AC67/Experiment!$D$17</f>
        <v>4.7592158168627439</v>
      </c>
      <c r="AE67">
        <v>0.96743929390000005</v>
      </c>
    </row>
    <row r="68" spans="1:31" x14ac:dyDescent="0.3">
      <c r="A68">
        <v>1.332499981</v>
      </c>
      <c r="B68">
        <f>A68/Experiment!$D$10</f>
        <v>3.2868332864666665</v>
      </c>
      <c r="C68">
        <v>1</v>
      </c>
      <c r="E68">
        <v>1.332499981</v>
      </c>
      <c r="F68">
        <f>E68/Experiment!$D$10</f>
        <v>3.2868332864666665</v>
      </c>
      <c r="G68">
        <v>1</v>
      </c>
      <c r="I68">
        <v>1.332499981</v>
      </c>
      <c r="J68">
        <f>I68/Experiment!$D$17</f>
        <v>4.8335783624509787</v>
      </c>
      <c r="K68">
        <v>0.99947768449999996</v>
      </c>
      <c r="M68">
        <v>1.332499981</v>
      </c>
      <c r="N68">
        <f>M68/Experiment!$D$17</f>
        <v>4.8335783624509787</v>
      </c>
      <c r="O68">
        <v>0.99407511950000005</v>
      </c>
      <c r="Q68">
        <v>1.332499981</v>
      </c>
      <c r="R68">
        <f>Q68/Experiment!$D$17</f>
        <v>4.8335783624509787</v>
      </c>
      <c r="S68">
        <v>0.85329157109999998</v>
      </c>
      <c r="U68">
        <v>1.332499981</v>
      </c>
      <c r="V68">
        <f>U68/Experiment!$D$17</f>
        <v>4.8335783624509787</v>
      </c>
      <c r="W68">
        <v>0.7343716025</v>
      </c>
      <c r="Y68">
        <v>1.332499981</v>
      </c>
      <c r="Z68">
        <f>Y68/Experiment!$D$17</f>
        <v>4.8335783624509787</v>
      </c>
      <c r="AA68">
        <v>0.92628258470000002</v>
      </c>
      <c r="AC68">
        <v>1.332499981</v>
      </c>
      <c r="AD68">
        <f>AC68/Experiment!$D$17</f>
        <v>4.8335783624509787</v>
      </c>
      <c r="AE68">
        <v>0.97152167560000002</v>
      </c>
    </row>
    <row r="69" spans="1:31" x14ac:dyDescent="0.3">
      <c r="A69">
        <v>1.3530000449999999</v>
      </c>
      <c r="B69">
        <f>A69/Experiment!$D$10</f>
        <v>3.3374001109999996</v>
      </c>
      <c r="C69">
        <v>1</v>
      </c>
      <c r="E69">
        <v>1.3530000449999999</v>
      </c>
      <c r="F69">
        <f>E69/Experiment!$D$10</f>
        <v>3.3374001109999996</v>
      </c>
      <c r="G69">
        <v>1</v>
      </c>
      <c r="I69">
        <v>1.3530000449999999</v>
      </c>
      <c r="J69">
        <f>I69/Experiment!$D$17</f>
        <v>4.9079413397058804</v>
      </c>
      <c r="K69">
        <v>0.99964487550000003</v>
      </c>
      <c r="M69">
        <v>1.3530000449999999</v>
      </c>
      <c r="N69">
        <f>M69/Experiment!$D$17</f>
        <v>4.9079413397058804</v>
      </c>
      <c r="O69">
        <v>0.99565917250000002</v>
      </c>
      <c r="Q69">
        <v>1.3530000449999999</v>
      </c>
      <c r="R69">
        <f>Q69/Experiment!$D$17</f>
        <v>4.9079413397058804</v>
      </c>
      <c r="S69">
        <v>0.87689757349999997</v>
      </c>
      <c r="U69">
        <v>1.3530000449999999</v>
      </c>
      <c r="V69">
        <f>U69/Experiment!$D$17</f>
        <v>4.9079413397058804</v>
      </c>
      <c r="W69">
        <v>0.75247502330000005</v>
      </c>
      <c r="Y69">
        <v>1.3530000449999999</v>
      </c>
      <c r="Z69">
        <f>Y69/Experiment!$D$17</f>
        <v>4.9079413397058804</v>
      </c>
      <c r="AA69">
        <v>0.93399345869999995</v>
      </c>
      <c r="AC69">
        <v>1.3530000449999999</v>
      </c>
      <c r="AD69">
        <f>AC69/Experiment!$D$17</f>
        <v>4.9079413397058804</v>
      </c>
      <c r="AE69">
        <v>0.97512710089999999</v>
      </c>
    </row>
    <row r="70" spans="1:31" x14ac:dyDescent="0.3">
      <c r="A70">
        <v>1.37349999</v>
      </c>
      <c r="B70">
        <f>A70/Experiment!$D$10</f>
        <v>3.3879666419999999</v>
      </c>
      <c r="C70">
        <v>1</v>
      </c>
      <c r="E70">
        <v>1.37349999</v>
      </c>
      <c r="F70">
        <f>E70/Experiment!$D$10</f>
        <v>3.3879666419999999</v>
      </c>
      <c r="G70">
        <v>1</v>
      </c>
      <c r="I70">
        <v>1.37349999</v>
      </c>
      <c r="J70">
        <f>I70/Experiment!$D$17</f>
        <v>4.9823038852941162</v>
      </c>
      <c r="K70">
        <v>0.99975991249999996</v>
      </c>
      <c r="M70">
        <v>1.37349999</v>
      </c>
      <c r="N70">
        <f>M70/Experiment!$D$17</f>
        <v>4.9823038852941162</v>
      </c>
      <c r="O70">
        <v>0.99684172869999998</v>
      </c>
      <c r="Q70">
        <v>1.37349999</v>
      </c>
      <c r="R70">
        <f>Q70/Experiment!$D$17</f>
        <v>4.9823038852941162</v>
      </c>
      <c r="S70">
        <v>0.89746820930000004</v>
      </c>
      <c r="U70">
        <v>1.37349999</v>
      </c>
      <c r="V70">
        <f>U70/Experiment!$D$17</f>
        <v>4.9823038852941162</v>
      </c>
      <c r="W70">
        <v>0.76968407630000002</v>
      </c>
      <c r="Y70">
        <v>1.37349999</v>
      </c>
      <c r="Z70">
        <f>Y70/Experiment!$D$17</f>
        <v>4.9823038852941162</v>
      </c>
      <c r="AA70">
        <v>0.94098180529999997</v>
      </c>
      <c r="AC70">
        <v>1.37349999</v>
      </c>
      <c r="AD70">
        <f>AC70/Experiment!$D$17</f>
        <v>4.9823038852941162</v>
      </c>
      <c r="AE70">
        <v>0.97830522060000003</v>
      </c>
    </row>
    <row r="71" spans="1:31" x14ac:dyDescent="0.3">
      <c r="A71">
        <v>1.3940000530000001</v>
      </c>
      <c r="B71">
        <f>A71/Experiment!$D$10</f>
        <v>3.4385334640666665</v>
      </c>
      <c r="C71">
        <v>1</v>
      </c>
      <c r="E71">
        <v>1.3940000530000001</v>
      </c>
      <c r="F71">
        <f>E71/Experiment!$D$10</f>
        <v>3.4385334640666665</v>
      </c>
      <c r="G71">
        <v>1</v>
      </c>
      <c r="I71">
        <v>1.3940000530000001</v>
      </c>
      <c r="J71">
        <f>I71/Experiment!$D$17</f>
        <v>5.0566668589215675</v>
      </c>
      <c r="K71">
        <v>0.99983841179999999</v>
      </c>
      <c r="M71">
        <v>1.3940000530000001</v>
      </c>
      <c r="N71">
        <f>M71/Experiment!$D$17</f>
        <v>5.0566668589215675</v>
      </c>
      <c r="O71">
        <v>0.99771749970000001</v>
      </c>
      <c r="Q71">
        <v>1.3940000530000001</v>
      </c>
      <c r="R71">
        <f>Q71/Experiment!$D$17</f>
        <v>5.0566668589215675</v>
      </c>
      <c r="S71">
        <v>0.91521865130000002</v>
      </c>
      <c r="U71">
        <v>1.3940000530000001</v>
      </c>
      <c r="V71">
        <f>U71/Experiment!$D$17</f>
        <v>5.0566668589215675</v>
      </c>
      <c r="W71">
        <v>0.78600347039999996</v>
      </c>
      <c r="Y71">
        <v>1.3940000530000001</v>
      </c>
      <c r="Z71">
        <f>Y71/Experiment!$D$17</f>
        <v>5.0566668589215675</v>
      </c>
      <c r="AA71">
        <v>0.94730269909999998</v>
      </c>
      <c r="AC71">
        <v>1.3940000530000001</v>
      </c>
      <c r="AD71">
        <f>AC71/Experiment!$D$17</f>
        <v>5.0566668589215675</v>
      </c>
      <c r="AE71">
        <v>0.98110181090000004</v>
      </c>
    </row>
    <row r="72" spans="1:31" x14ac:dyDescent="0.3">
      <c r="A72">
        <v>1.4144999979999999</v>
      </c>
      <c r="B72">
        <f>A72/Experiment!$D$10</f>
        <v>3.4890999950666663</v>
      </c>
      <c r="C72">
        <v>1</v>
      </c>
      <c r="E72">
        <v>1.4144999979999999</v>
      </c>
      <c r="F72">
        <f>E72/Experiment!$D$10</f>
        <v>3.4890999950666663</v>
      </c>
      <c r="G72">
        <v>1</v>
      </c>
      <c r="I72">
        <v>1.4144999979999999</v>
      </c>
      <c r="J72">
        <f>I72/Experiment!$D$17</f>
        <v>5.1310294045098024</v>
      </c>
      <c r="K72">
        <v>0.99989169840000003</v>
      </c>
      <c r="M72">
        <v>1.4144999979999999</v>
      </c>
      <c r="N72">
        <f>M72/Experiment!$D$17</f>
        <v>5.1310294045098024</v>
      </c>
      <c r="O72">
        <v>0.99836093189999997</v>
      </c>
      <c r="Q72">
        <v>1.4144999979999999</v>
      </c>
      <c r="R72">
        <f>Q72/Experiment!$D$17</f>
        <v>5.1310294045098024</v>
      </c>
      <c r="S72">
        <v>0.93039125199999995</v>
      </c>
      <c r="U72">
        <v>1.4144999979999999</v>
      </c>
      <c r="V72">
        <f>U72/Experiment!$D$17</f>
        <v>5.1310294045098024</v>
      </c>
      <c r="W72">
        <v>0.80144345760000002</v>
      </c>
      <c r="Y72">
        <v>1.4144999979999999</v>
      </c>
      <c r="Z72">
        <f>Y72/Experiment!$D$17</f>
        <v>5.1310294045098024</v>
      </c>
      <c r="AA72">
        <v>0.95300889020000001</v>
      </c>
      <c r="AC72">
        <v>1.4144999979999999</v>
      </c>
      <c r="AD72">
        <f>AC72/Experiment!$D$17</f>
        <v>5.1310294045098024</v>
      </c>
      <c r="AE72">
        <v>0.98355847600000001</v>
      </c>
    </row>
    <row r="73" spans="1:31" x14ac:dyDescent="0.3">
      <c r="A73">
        <v>1.4350000620000001</v>
      </c>
      <c r="B73">
        <f>A73/Experiment!$D$10</f>
        <v>3.5396668195999998</v>
      </c>
      <c r="C73">
        <v>1</v>
      </c>
      <c r="E73">
        <v>1.4350000620000001</v>
      </c>
      <c r="F73">
        <f>E73/Experiment!$D$10</f>
        <v>3.5396668195999998</v>
      </c>
      <c r="G73">
        <v>1</v>
      </c>
      <c r="I73">
        <v>1.4350000620000001</v>
      </c>
      <c r="J73">
        <f>I73/Experiment!$D$17</f>
        <v>5.205392381764705</v>
      </c>
      <c r="K73">
        <v>0.99992758039999996</v>
      </c>
      <c r="M73">
        <v>1.4350000620000001</v>
      </c>
      <c r="N73">
        <f>M73/Experiment!$D$17</f>
        <v>5.205392381764705</v>
      </c>
      <c r="O73">
        <v>0.99883019920000005</v>
      </c>
      <c r="Q73">
        <v>1.4350000620000001</v>
      </c>
      <c r="R73">
        <f>Q73/Experiment!$D$17</f>
        <v>5.205392381764705</v>
      </c>
      <c r="S73">
        <v>0.94324278829999997</v>
      </c>
      <c r="U73">
        <v>1.4350000620000001</v>
      </c>
      <c r="V73">
        <f>U73/Experiment!$D$17</f>
        <v>5.205392381764705</v>
      </c>
      <c r="W73">
        <v>0.816018939</v>
      </c>
      <c r="Y73">
        <v>1.4350000620000001</v>
      </c>
      <c r="Z73">
        <f>Y73/Experiment!$D$17</f>
        <v>5.205392381764705</v>
      </c>
      <c r="AA73">
        <v>0.95815086360000001</v>
      </c>
      <c r="AC73">
        <v>1.4350000620000001</v>
      </c>
      <c r="AD73">
        <f>AC73/Experiment!$D$17</f>
        <v>5.205392381764705</v>
      </c>
      <c r="AE73">
        <v>0.98571294549999999</v>
      </c>
    </row>
    <row r="74" spans="1:31" x14ac:dyDescent="0.3">
      <c r="A74">
        <v>1.4555000069999999</v>
      </c>
      <c r="B74">
        <f>A74/Experiment!$D$10</f>
        <v>3.5902333505999997</v>
      </c>
      <c r="C74">
        <v>1</v>
      </c>
      <c r="E74">
        <v>1.4555000069999999</v>
      </c>
      <c r="F74">
        <f>E74/Experiment!$D$10</f>
        <v>3.5902333505999997</v>
      </c>
      <c r="G74">
        <v>1</v>
      </c>
      <c r="I74">
        <v>1.4555000069999999</v>
      </c>
      <c r="J74">
        <f>I74/Experiment!$D$17</f>
        <v>5.2797549273529398</v>
      </c>
      <c r="K74">
        <v>0.99995177980000005</v>
      </c>
      <c r="M74">
        <v>1.4555000069999999</v>
      </c>
      <c r="N74">
        <f>M74/Experiment!$D$17</f>
        <v>5.2797549273529398</v>
      </c>
      <c r="O74">
        <v>0.9991700053</v>
      </c>
      <c r="Q74">
        <v>1.4555000069999999</v>
      </c>
      <c r="R74">
        <f>Q74/Experiment!$D$17</f>
        <v>5.2797549273529398</v>
      </c>
      <c r="S74">
        <v>0.95403289790000001</v>
      </c>
      <c r="U74">
        <v>1.4555000069999999</v>
      </c>
      <c r="V74">
        <f>U74/Experiment!$D$17</f>
        <v>5.2797549273529398</v>
      </c>
      <c r="W74">
        <v>0.82974892850000004</v>
      </c>
      <c r="Y74">
        <v>1.4555000069999999</v>
      </c>
      <c r="Z74">
        <f>Y74/Experiment!$D$17</f>
        <v>5.2797549273529398</v>
      </c>
      <c r="AA74">
        <v>0.96277624370000003</v>
      </c>
      <c r="AC74">
        <v>1.4555000069999999</v>
      </c>
      <c r="AD74">
        <f>AC74/Experiment!$D$17</f>
        <v>5.2797549273529398</v>
      </c>
      <c r="AE74">
        <v>0.98759949209999998</v>
      </c>
    </row>
    <row r="75" spans="1:31" x14ac:dyDescent="0.3">
      <c r="A75">
        <v>1.4760000710000001</v>
      </c>
      <c r="B75">
        <f>A75/Experiment!$D$10</f>
        <v>3.6408001751333332</v>
      </c>
      <c r="C75">
        <v>1</v>
      </c>
      <c r="E75">
        <v>1.4760000710000001</v>
      </c>
      <c r="F75">
        <f>E75/Experiment!$D$10</f>
        <v>3.6408001751333332</v>
      </c>
      <c r="G75">
        <v>1</v>
      </c>
      <c r="I75">
        <v>1.4760000710000001</v>
      </c>
      <c r="J75">
        <f>I75/Experiment!$D$17</f>
        <v>5.3541179046078424</v>
      </c>
      <c r="K75">
        <v>0.99996787310000002</v>
      </c>
      <c r="M75">
        <v>1.4760000710000001</v>
      </c>
      <c r="N75">
        <f>M75/Experiment!$D$17</f>
        <v>5.3541179046078424</v>
      </c>
      <c r="O75">
        <v>0.99941420560000005</v>
      </c>
      <c r="Q75">
        <v>1.4760000710000001</v>
      </c>
      <c r="R75">
        <f>Q75/Experiment!$D$17</f>
        <v>5.3541179046078424</v>
      </c>
      <c r="S75">
        <v>0.96301615240000005</v>
      </c>
      <c r="U75">
        <v>1.4760000710000001</v>
      </c>
      <c r="V75">
        <f>U75/Experiment!$D$17</f>
        <v>5.3541179046078424</v>
      </c>
      <c r="W75">
        <v>0.84265595670000004</v>
      </c>
      <c r="Y75">
        <v>1.4760000710000001</v>
      </c>
      <c r="Z75">
        <f>Y75/Experiment!$D$17</f>
        <v>5.3541179046078424</v>
      </c>
      <c r="AA75">
        <v>0.96692991260000005</v>
      </c>
      <c r="AC75">
        <v>1.4760000710000001</v>
      </c>
      <c r="AD75">
        <f>AC75/Experiment!$D$17</f>
        <v>5.3541179046078424</v>
      </c>
      <c r="AE75">
        <v>0.98924887179999998</v>
      </c>
    </row>
    <row r="76" spans="1:31" x14ac:dyDescent="0.3">
      <c r="A76">
        <v>1.4965000150000001</v>
      </c>
      <c r="B76">
        <f>A76/Experiment!$D$10</f>
        <v>3.6913667036666666</v>
      </c>
      <c r="C76">
        <v>1</v>
      </c>
      <c r="E76">
        <v>1.4965000150000001</v>
      </c>
      <c r="F76">
        <f>E76/Experiment!$D$10</f>
        <v>3.6913667036666666</v>
      </c>
      <c r="G76">
        <v>1</v>
      </c>
      <c r="I76">
        <v>1.4965000150000001</v>
      </c>
      <c r="J76">
        <f>I76/Experiment!$D$17</f>
        <v>5.428480446568626</v>
      </c>
      <c r="K76">
        <v>0.9999784827</v>
      </c>
      <c r="M76">
        <v>1.4965000150000001</v>
      </c>
      <c r="N76">
        <f>M76/Experiment!$D$17</f>
        <v>5.428480446568626</v>
      </c>
      <c r="O76">
        <v>0.99958866830000004</v>
      </c>
      <c r="Q76">
        <v>1.4965000150000001</v>
      </c>
      <c r="R76">
        <f>Q76/Experiment!$D$17</f>
        <v>5.428480446568626</v>
      </c>
      <c r="S76">
        <v>0.97043412920000005</v>
      </c>
      <c r="U76">
        <v>1.4965000150000001</v>
      </c>
      <c r="V76">
        <f>U76/Experiment!$D$17</f>
        <v>5.428480446568626</v>
      </c>
      <c r="W76">
        <v>0.8547653556</v>
      </c>
      <c r="Y76">
        <v>1.4965000150000001</v>
      </c>
      <c r="Z76">
        <f>Y76/Experiment!$D$17</f>
        <v>5.428480446568626</v>
      </c>
      <c r="AA76">
        <v>0.97065401080000002</v>
      </c>
      <c r="AC76">
        <v>1.4965000150000001</v>
      </c>
      <c r="AD76">
        <f>AC76/Experiment!$D$17</f>
        <v>5.428480446568626</v>
      </c>
      <c r="AE76">
        <v>0.99068891999999997</v>
      </c>
    </row>
    <row r="77" spans="1:31" x14ac:dyDescent="0.3">
      <c r="A77">
        <v>1.517000079</v>
      </c>
      <c r="B77">
        <f>A77/Experiment!$D$10</f>
        <v>3.7419335281999997</v>
      </c>
      <c r="C77">
        <v>1</v>
      </c>
      <c r="E77">
        <v>1.517000079</v>
      </c>
      <c r="F77">
        <f>E77/Experiment!$D$10</f>
        <v>3.7419335281999997</v>
      </c>
      <c r="G77">
        <v>1</v>
      </c>
      <c r="I77">
        <v>1.517000079</v>
      </c>
      <c r="J77">
        <f>I77/Experiment!$D$17</f>
        <v>5.5028434238235278</v>
      </c>
      <c r="K77">
        <v>0.99998551609999997</v>
      </c>
      <c r="M77">
        <v>1.517000079</v>
      </c>
      <c r="N77">
        <f>M77/Experiment!$D$17</f>
        <v>5.5028434238235278</v>
      </c>
      <c r="O77">
        <v>0.99971258640000005</v>
      </c>
      <c r="Q77">
        <v>1.517000079</v>
      </c>
      <c r="R77">
        <f>Q77/Experiment!$D$17</f>
        <v>5.5028434238235278</v>
      </c>
      <c r="S77">
        <v>0.97651153800000001</v>
      </c>
      <c r="U77">
        <v>1.517000079</v>
      </c>
      <c r="V77">
        <f>U77/Experiment!$D$17</f>
        <v>5.5028434238235278</v>
      </c>
      <c r="W77">
        <v>0.86610484119999998</v>
      </c>
      <c r="Y77">
        <v>1.517000079</v>
      </c>
      <c r="Z77">
        <f>Y77/Experiment!$D$17</f>
        <v>5.5028434238235278</v>
      </c>
      <c r="AA77">
        <v>0.97398775820000005</v>
      </c>
      <c r="AC77">
        <v>1.517000079</v>
      </c>
      <c r="AD77">
        <f>AC77/Experiment!$D$17</f>
        <v>5.5028434238235278</v>
      </c>
      <c r="AE77">
        <v>0.99194443229999996</v>
      </c>
    </row>
    <row r="78" spans="1:31" x14ac:dyDescent="0.3">
      <c r="A78">
        <v>1.5375000240000001</v>
      </c>
      <c r="B78">
        <f>A78/Experiment!$D$10</f>
        <v>3.7925000592</v>
      </c>
      <c r="C78">
        <v>1</v>
      </c>
      <c r="E78">
        <v>1.5375000240000001</v>
      </c>
      <c r="F78">
        <f>E78/Experiment!$D$10</f>
        <v>3.7925000592</v>
      </c>
      <c r="G78">
        <v>1</v>
      </c>
      <c r="I78">
        <v>1.5375000240000001</v>
      </c>
      <c r="J78">
        <f>I78/Experiment!$D$17</f>
        <v>5.5772059694117635</v>
      </c>
      <c r="K78">
        <v>0.99999016519999995</v>
      </c>
      <c r="M78">
        <v>1.5375000240000001</v>
      </c>
      <c r="N78">
        <f>M78/Experiment!$D$17</f>
        <v>5.5772059694117635</v>
      </c>
      <c r="O78">
        <v>0.99979996680000005</v>
      </c>
      <c r="Q78">
        <v>1.5375000240000001</v>
      </c>
      <c r="R78">
        <f>Q78/Experiment!$D$17</f>
        <v>5.5772059694117635</v>
      </c>
      <c r="S78">
        <v>0.9814528227</v>
      </c>
      <c r="U78">
        <v>1.5375000240000001</v>
      </c>
      <c r="V78">
        <f>U78/Experiment!$D$17</f>
        <v>5.5772059694117635</v>
      </c>
      <c r="W78">
        <v>0.87670397759999996</v>
      </c>
      <c r="Y78">
        <v>1.5375000240000001</v>
      </c>
      <c r="Z78">
        <f>Y78/Experiment!$D$17</f>
        <v>5.5772059694117635</v>
      </c>
      <c r="AA78">
        <v>0.97696757320000005</v>
      </c>
      <c r="AC78">
        <v>1.5375000240000001</v>
      </c>
      <c r="AD78">
        <f>AC78/Experiment!$D$17</f>
        <v>5.5772059694117635</v>
      </c>
      <c r="AE78">
        <v>0.99303764100000003</v>
      </c>
    </row>
    <row r="79" spans="1:31" x14ac:dyDescent="0.3">
      <c r="A79">
        <v>1.558000088</v>
      </c>
      <c r="B79">
        <f>A79/Experiment!$D$10</f>
        <v>3.8430668837333331</v>
      </c>
      <c r="C79">
        <v>1</v>
      </c>
      <c r="E79">
        <v>1.558000088</v>
      </c>
      <c r="F79">
        <f>E79/Experiment!$D$10</f>
        <v>3.8430668837333331</v>
      </c>
      <c r="G79">
        <v>1</v>
      </c>
      <c r="I79">
        <v>1.558000088</v>
      </c>
      <c r="J79">
        <f>I79/Experiment!$D$17</f>
        <v>5.6515689466666652</v>
      </c>
      <c r="K79">
        <v>0.99999332429999999</v>
      </c>
      <c r="M79">
        <v>1.558000088</v>
      </c>
      <c r="N79">
        <f>M79/Experiment!$D$17</f>
        <v>5.6515689466666652</v>
      </c>
      <c r="O79">
        <v>0.99986124040000002</v>
      </c>
      <c r="Q79">
        <v>1.558000088</v>
      </c>
      <c r="R79">
        <f>Q79/Experiment!$D$17</f>
        <v>5.6515689466666652</v>
      </c>
      <c r="S79">
        <v>0.98544096950000004</v>
      </c>
      <c r="U79">
        <v>1.558000088</v>
      </c>
      <c r="V79">
        <f>U79/Experiment!$D$17</f>
        <v>5.6515689466666652</v>
      </c>
      <c r="W79">
        <v>0.88659363989999995</v>
      </c>
      <c r="Y79">
        <v>1.558000088</v>
      </c>
      <c r="Z79">
        <f>Y79/Experiment!$D$17</f>
        <v>5.6515689466666652</v>
      </c>
      <c r="AA79">
        <v>0.97962731120000002</v>
      </c>
      <c r="AC79">
        <v>1.558000088</v>
      </c>
      <c r="AD79">
        <f>AC79/Experiment!$D$17</f>
        <v>5.6515689466666652</v>
      </c>
      <c r="AE79">
        <v>0.99398821589999997</v>
      </c>
    </row>
    <row r="80" spans="1:31" x14ac:dyDescent="0.3">
      <c r="A80">
        <v>1.578500032</v>
      </c>
      <c r="B80">
        <f>A80/Experiment!$D$10</f>
        <v>3.8936334122666665</v>
      </c>
      <c r="C80">
        <v>1</v>
      </c>
      <c r="E80">
        <v>1.578500032</v>
      </c>
      <c r="F80">
        <f>E80/Experiment!$D$10</f>
        <v>3.8936334122666665</v>
      </c>
      <c r="G80">
        <v>1</v>
      </c>
      <c r="I80">
        <v>1.578500032</v>
      </c>
      <c r="J80">
        <f>I80/Experiment!$D$17</f>
        <v>5.7259314886274497</v>
      </c>
      <c r="K80">
        <v>0.99999541039999995</v>
      </c>
      <c r="M80">
        <v>1.578500032</v>
      </c>
      <c r="N80">
        <f>M80/Experiment!$D$17</f>
        <v>5.7259314886274497</v>
      </c>
      <c r="O80">
        <v>0.99990403650000004</v>
      </c>
      <c r="Q80">
        <v>1.578500032</v>
      </c>
      <c r="R80">
        <f>Q80/Experiment!$D$17</f>
        <v>5.7259314886274497</v>
      </c>
      <c r="S80">
        <v>0.98863708969999997</v>
      </c>
      <c r="U80">
        <v>1.578500032</v>
      </c>
      <c r="V80">
        <f>U80/Experiment!$D$17</f>
        <v>5.7259314886274497</v>
      </c>
      <c r="W80">
        <v>0.89580571649999996</v>
      </c>
      <c r="Y80">
        <v>1.578500032</v>
      </c>
      <c r="Z80">
        <f>Y80/Experiment!$D$17</f>
        <v>5.7259314886274497</v>
      </c>
      <c r="AA80">
        <v>0.9819980264</v>
      </c>
      <c r="AC80">
        <v>1.578500032</v>
      </c>
      <c r="AD80">
        <f>AC80/Experiment!$D$17</f>
        <v>5.7259314886274497</v>
      </c>
      <c r="AE80">
        <v>0.99481385950000001</v>
      </c>
    </row>
    <row r="81" spans="1:31" x14ac:dyDescent="0.3">
      <c r="A81">
        <v>1.5990000959999999</v>
      </c>
      <c r="B81">
        <f>A81/Experiment!$D$10</f>
        <v>3.9442002367999995</v>
      </c>
      <c r="C81">
        <v>1</v>
      </c>
      <c r="E81">
        <v>1.5990000959999999</v>
      </c>
      <c r="F81">
        <f>E81/Experiment!$D$10</f>
        <v>3.9442002367999995</v>
      </c>
      <c r="G81">
        <v>1</v>
      </c>
      <c r="I81">
        <v>1.5990000959999999</v>
      </c>
      <c r="J81">
        <f>I81/Experiment!$D$17</f>
        <v>5.8002944658823514</v>
      </c>
      <c r="K81">
        <v>0.99999672169999998</v>
      </c>
      <c r="M81">
        <v>1.5990000959999999</v>
      </c>
      <c r="N81">
        <f>M81/Experiment!$D$17</f>
        <v>5.8002944658823514</v>
      </c>
      <c r="O81">
        <v>0.99993383879999997</v>
      </c>
      <c r="Q81">
        <v>1.5990000959999999</v>
      </c>
      <c r="R81">
        <f>Q81/Experiment!$D$17</f>
        <v>5.8002944658823514</v>
      </c>
      <c r="S81">
        <v>0.99118101599999997</v>
      </c>
      <c r="U81">
        <v>1.5990000959999999</v>
      </c>
      <c r="V81">
        <f>U81/Experiment!$D$17</f>
        <v>5.8002944658823514</v>
      </c>
      <c r="W81">
        <v>0.9043726325</v>
      </c>
      <c r="Y81">
        <v>1.5990000959999999</v>
      </c>
      <c r="Z81">
        <f>Y81/Experiment!$D$17</f>
        <v>5.8002944658823514</v>
      </c>
      <c r="AA81">
        <v>0.98410832879999999</v>
      </c>
      <c r="AC81">
        <v>1.5990000959999999</v>
      </c>
      <c r="AD81">
        <f>AC81/Experiment!$D$17</f>
        <v>5.8002944658823514</v>
      </c>
      <c r="AE81">
        <v>0.99553006889999995</v>
      </c>
    </row>
    <row r="82" spans="1:31" x14ac:dyDescent="0.3">
      <c r="A82">
        <v>1.619500041</v>
      </c>
      <c r="B82">
        <f>A82/Experiment!$D$10</f>
        <v>3.9947667677999998</v>
      </c>
      <c r="C82">
        <v>1</v>
      </c>
      <c r="E82">
        <v>1.619500041</v>
      </c>
      <c r="F82">
        <f>E82/Experiment!$D$10</f>
        <v>3.9947667677999998</v>
      </c>
      <c r="G82">
        <v>1</v>
      </c>
      <c r="I82">
        <v>1.619500041</v>
      </c>
      <c r="J82">
        <f>I82/Experiment!$D$17</f>
        <v>5.8746570114705872</v>
      </c>
      <c r="K82">
        <v>0.99999749660000004</v>
      </c>
      <c r="M82">
        <v>1.619500041</v>
      </c>
      <c r="N82">
        <f>M82/Experiment!$D$17</f>
        <v>5.8746570114705872</v>
      </c>
      <c r="O82">
        <v>0.9999544024</v>
      </c>
      <c r="Q82">
        <v>1.619500041</v>
      </c>
      <c r="R82">
        <f>Q82/Experiment!$D$17</f>
        <v>5.8746570114705872</v>
      </c>
      <c r="S82">
        <v>0.99319237469999999</v>
      </c>
      <c r="U82">
        <v>1.619500041</v>
      </c>
      <c r="V82">
        <f>U82/Experiment!$D$17</f>
        <v>5.8746570114705872</v>
      </c>
      <c r="W82">
        <v>0.91232699159999997</v>
      </c>
      <c r="Y82">
        <v>1.619500041</v>
      </c>
      <c r="Z82">
        <f>Y82/Experiment!$D$17</f>
        <v>5.8746570114705872</v>
      </c>
      <c r="AA82">
        <v>0.98598444460000001</v>
      </c>
      <c r="AC82">
        <v>1.619500041</v>
      </c>
      <c r="AD82">
        <f>AC82/Experiment!$D$17</f>
        <v>5.8746570114705872</v>
      </c>
      <c r="AE82">
        <v>0.99615067239999999</v>
      </c>
    </row>
    <row r="83" spans="1:31" x14ac:dyDescent="0.3">
      <c r="A83">
        <v>1.6400001049999999</v>
      </c>
      <c r="B83">
        <f>A83/Experiment!$D$10</f>
        <v>4.0453335923333329</v>
      </c>
      <c r="C83">
        <v>1</v>
      </c>
      <c r="E83">
        <v>1.6400001049999999</v>
      </c>
      <c r="F83">
        <f>E83/Experiment!$D$10</f>
        <v>4.0453335923333329</v>
      </c>
      <c r="G83">
        <v>1</v>
      </c>
      <c r="I83">
        <v>1.6400001049999999</v>
      </c>
      <c r="J83">
        <f>I83/Experiment!$D$17</f>
        <v>5.949019988725488</v>
      </c>
      <c r="K83">
        <v>0.99999797339999996</v>
      </c>
      <c r="M83">
        <v>1.6400001049999999</v>
      </c>
      <c r="N83">
        <f>M83/Experiment!$D$17</f>
        <v>5.949019988725488</v>
      </c>
      <c r="O83">
        <v>0.99996858840000002</v>
      </c>
      <c r="Q83">
        <v>1.6400001049999999</v>
      </c>
      <c r="R83">
        <f>Q83/Experiment!$D$17</f>
        <v>5.949019988725488</v>
      </c>
      <c r="S83">
        <v>0.99477261299999997</v>
      </c>
      <c r="U83">
        <v>1.6400001049999999</v>
      </c>
      <c r="V83">
        <f>U83/Experiment!$D$17</f>
        <v>5.949019988725488</v>
      </c>
      <c r="W83">
        <v>0.91970139740000001</v>
      </c>
      <c r="Y83">
        <v>1.6400001049999999</v>
      </c>
      <c r="Z83">
        <f>Y83/Experiment!$D$17</f>
        <v>5.949019988725488</v>
      </c>
      <c r="AA83">
        <v>0.98765027520000004</v>
      </c>
      <c r="AC83">
        <v>1.6400001049999999</v>
      </c>
      <c r="AD83">
        <f>AC83/Experiment!$D$17</f>
        <v>5.949019988725488</v>
      </c>
      <c r="AE83">
        <v>0.99668788909999995</v>
      </c>
    </row>
    <row r="84" spans="1:31" x14ac:dyDescent="0.3">
      <c r="A84">
        <v>1.66050005</v>
      </c>
      <c r="B84">
        <f>A84/Experiment!$D$10</f>
        <v>4.0959001233333332</v>
      </c>
      <c r="C84">
        <v>1</v>
      </c>
      <c r="E84">
        <v>1.66050005</v>
      </c>
      <c r="F84">
        <f>E84/Experiment!$D$10</f>
        <v>4.0959001233333332</v>
      </c>
      <c r="G84">
        <v>1</v>
      </c>
      <c r="I84">
        <v>1.66050005</v>
      </c>
      <c r="J84">
        <f>I84/Experiment!$D$17</f>
        <v>6.0233825343137237</v>
      </c>
      <c r="K84">
        <v>0.99999821190000004</v>
      </c>
      <c r="M84">
        <v>1.66050005</v>
      </c>
      <c r="N84">
        <f>M84/Experiment!$D$17</f>
        <v>6.0233825343137237</v>
      </c>
      <c r="O84">
        <v>0.99997824430000004</v>
      </c>
      <c r="Q84">
        <v>1.66050005</v>
      </c>
      <c r="R84">
        <f>Q84/Experiment!$D$17</f>
        <v>6.0233825343137237</v>
      </c>
      <c r="S84">
        <v>0.9960063696</v>
      </c>
      <c r="U84">
        <v>1.66050005</v>
      </c>
      <c r="V84">
        <f>U84/Experiment!$D$17</f>
        <v>6.0233825343137237</v>
      </c>
      <c r="W84">
        <v>0.92652815580000003</v>
      </c>
      <c r="Y84">
        <v>1.66050005</v>
      </c>
      <c r="Z84">
        <f>Y84/Experiment!$D$17</f>
        <v>6.0233825343137237</v>
      </c>
      <c r="AA84">
        <v>0.98912769560000002</v>
      </c>
      <c r="AC84">
        <v>1.66050005</v>
      </c>
      <c r="AD84">
        <f>AC84/Experiment!$D$17</f>
        <v>6.0233825343137237</v>
      </c>
      <c r="AE84">
        <v>0.99715238809999995</v>
      </c>
    </row>
    <row r="85" spans="1:31" x14ac:dyDescent="0.3">
      <c r="A85">
        <v>1.680999994</v>
      </c>
      <c r="B85">
        <f>A85/Experiment!$D$10</f>
        <v>4.1464666518666666</v>
      </c>
      <c r="C85">
        <v>1</v>
      </c>
      <c r="E85">
        <v>1.680999994</v>
      </c>
      <c r="F85">
        <f>E85/Experiment!$D$10</f>
        <v>4.1464666518666666</v>
      </c>
      <c r="G85">
        <v>1</v>
      </c>
      <c r="I85">
        <v>1.680999994</v>
      </c>
      <c r="J85">
        <f>I85/Experiment!$D$17</f>
        <v>6.0977450762745082</v>
      </c>
      <c r="K85">
        <v>0.99999833110000003</v>
      </c>
      <c r="M85">
        <v>1.680999994</v>
      </c>
      <c r="N85">
        <f>M85/Experiment!$D$17</f>
        <v>6.0977450762745082</v>
      </c>
      <c r="O85">
        <v>0.99998492000000005</v>
      </c>
      <c r="Q85">
        <v>1.680999994</v>
      </c>
      <c r="R85">
        <f>Q85/Experiment!$D$17</f>
        <v>6.0977450762745082</v>
      </c>
      <c r="S85">
        <v>0.99696397780000001</v>
      </c>
      <c r="U85">
        <v>1.680999994</v>
      </c>
      <c r="V85">
        <f>U85/Experiment!$D$17</f>
        <v>6.0977450762745082</v>
      </c>
      <c r="W85">
        <v>0.93283903599999995</v>
      </c>
      <c r="Y85">
        <v>1.680999994</v>
      </c>
      <c r="Z85">
        <f>Y85/Experiment!$D$17</f>
        <v>6.0977450762745082</v>
      </c>
      <c r="AA85">
        <v>0.99043649440000003</v>
      </c>
      <c r="AC85">
        <v>1.680999994</v>
      </c>
      <c r="AD85">
        <f>AC85/Experiment!$D$17</f>
        <v>6.0977450762745082</v>
      </c>
      <c r="AE85">
        <v>0.99755364660000001</v>
      </c>
    </row>
    <row r="86" spans="1:31" x14ac:dyDescent="0.3">
      <c r="A86">
        <v>1.7015000579999999</v>
      </c>
      <c r="B86">
        <f>A86/Experiment!$D$10</f>
        <v>4.1970334763999997</v>
      </c>
      <c r="C86">
        <v>1</v>
      </c>
      <c r="E86">
        <v>1.7015000579999999</v>
      </c>
      <c r="F86">
        <f>E86/Experiment!$D$10</f>
        <v>4.1970334763999997</v>
      </c>
      <c r="G86">
        <v>1</v>
      </c>
      <c r="I86">
        <v>1.7015000579999999</v>
      </c>
      <c r="J86">
        <f>I86/Experiment!$D$17</f>
        <v>6.1721080535294099</v>
      </c>
      <c r="K86">
        <v>0.99999839069999996</v>
      </c>
      <c r="M86">
        <v>1.7015000579999999</v>
      </c>
      <c r="N86">
        <f>M86/Experiment!$D$17</f>
        <v>6.1721080535294099</v>
      </c>
      <c r="O86">
        <v>0.99998944999999995</v>
      </c>
      <c r="Q86">
        <v>1.7015000579999999</v>
      </c>
      <c r="R86">
        <f>Q86/Experiment!$D$17</f>
        <v>6.1721080535294099</v>
      </c>
      <c r="S86">
        <v>0.9977028966</v>
      </c>
      <c r="U86">
        <v>1.7015000579999999</v>
      </c>
      <c r="V86">
        <f>U86/Experiment!$D$17</f>
        <v>6.1721080535294099</v>
      </c>
      <c r="W86">
        <v>0.93866509200000003</v>
      </c>
      <c r="Y86">
        <v>1.7015000579999999</v>
      </c>
      <c r="Z86">
        <f>Y86/Experiment!$D$17</f>
        <v>6.1721080535294099</v>
      </c>
      <c r="AA86">
        <v>0.99159467219999997</v>
      </c>
      <c r="AC86">
        <v>1.7015000579999999</v>
      </c>
      <c r="AD86">
        <f>AC86/Experiment!$D$17</f>
        <v>6.1721080535294099</v>
      </c>
      <c r="AE86">
        <v>0.99789994959999995</v>
      </c>
    </row>
    <row r="87" spans="1:31" x14ac:dyDescent="0.3">
      <c r="A87">
        <v>1.722000003</v>
      </c>
      <c r="B87">
        <f>A87/Experiment!$D$10</f>
        <v>4.2476000074</v>
      </c>
      <c r="C87">
        <v>1</v>
      </c>
      <c r="E87">
        <v>1.722000003</v>
      </c>
      <c r="F87">
        <f>E87/Experiment!$D$10</f>
        <v>4.2476000074</v>
      </c>
      <c r="G87">
        <v>1</v>
      </c>
      <c r="I87">
        <v>1.722000003</v>
      </c>
      <c r="J87">
        <f>I87/Experiment!$D$17</f>
        <v>6.2464705991176457</v>
      </c>
      <c r="K87">
        <v>0.99999845030000001</v>
      </c>
      <c r="M87">
        <v>1.722000003</v>
      </c>
      <c r="N87">
        <f>M87/Experiment!$D$17</f>
        <v>6.2464705991176457</v>
      </c>
      <c r="O87">
        <v>0.99999260899999998</v>
      </c>
      <c r="Q87">
        <v>1.722000003</v>
      </c>
      <c r="R87">
        <f>Q87/Experiment!$D$17</f>
        <v>6.2464705991176457</v>
      </c>
      <c r="S87">
        <v>0.9982699156</v>
      </c>
      <c r="U87">
        <v>1.722000003</v>
      </c>
      <c r="V87">
        <f>U87/Experiment!$D$17</f>
        <v>6.2464705991176457</v>
      </c>
      <c r="W87">
        <v>0.9440364242</v>
      </c>
      <c r="Y87">
        <v>1.722000003</v>
      </c>
      <c r="Z87">
        <f>Y87/Experiment!$D$17</f>
        <v>6.2464705991176457</v>
      </c>
      <c r="AA87">
        <v>0.99261850119999995</v>
      </c>
      <c r="AC87">
        <v>1.722000003</v>
      </c>
      <c r="AD87">
        <f>AC87/Experiment!$D$17</f>
        <v>6.2464705991176457</v>
      </c>
      <c r="AE87">
        <v>0.99819844960000004</v>
      </c>
    </row>
    <row r="88" spans="1:31" x14ac:dyDescent="0.3">
      <c r="A88">
        <v>1.7425000669999999</v>
      </c>
      <c r="B88">
        <f>A88/Experiment!$D$10</f>
        <v>4.298166831933333</v>
      </c>
      <c r="C88">
        <v>1</v>
      </c>
      <c r="E88">
        <v>1.7425000669999999</v>
      </c>
      <c r="F88">
        <f>E88/Experiment!$D$10</f>
        <v>4.298166831933333</v>
      </c>
      <c r="G88">
        <v>1</v>
      </c>
      <c r="I88">
        <v>1.7425000669999999</v>
      </c>
      <c r="J88">
        <f>I88/Experiment!$D$17</f>
        <v>6.3208335763725474</v>
      </c>
      <c r="K88">
        <v>0.99999845030000001</v>
      </c>
      <c r="M88">
        <v>1.7425000669999999</v>
      </c>
      <c r="N88">
        <f>M88/Experiment!$D$17</f>
        <v>6.3208335763725474</v>
      </c>
      <c r="O88">
        <v>0.99999481440000004</v>
      </c>
      <c r="Q88">
        <v>1.7425000669999999</v>
      </c>
      <c r="R88">
        <f>Q88/Experiment!$D$17</f>
        <v>6.3208335763725474</v>
      </c>
      <c r="S88">
        <v>0.99870264529999997</v>
      </c>
      <c r="U88">
        <v>1.7425000669999999</v>
      </c>
      <c r="V88">
        <f>U88/Experiment!$D$17</f>
        <v>6.3208335763725474</v>
      </c>
      <c r="W88">
        <v>0.94898235799999997</v>
      </c>
      <c r="Y88">
        <v>1.7425000669999999</v>
      </c>
      <c r="Z88">
        <f>Y88/Experiment!$D$17</f>
        <v>6.3208335763725474</v>
      </c>
      <c r="AA88">
        <v>0.99352252480000003</v>
      </c>
      <c r="AC88">
        <v>1.7425000669999999</v>
      </c>
      <c r="AD88">
        <f>AC88/Experiment!$D$17</f>
        <v>6.3208335763725474</v>
      </c>
      <c r="AE88">
        <v>0.99845558400000001</v>
      </c>
    </row>
    <row r="89" spans="1:31" x14ac:dyDescent="0.3">
      <c r="A89">
        <v>1.7630000109999999</v>
      </c>
      <c r="B89">
        <f>A89/Experiment!$D$10</f>
        <v>4.3487333604666665</v>
      </c>
      <c r="C89">
        <v>1</v>
      </c>
      <c r="E89">
        <v>1.7630000109999999</v>
      </c>
      <c r="F89">
        <f>E89/Experiment!$D$10</f>
        <v>4.3487333604666665</v>
      </c>
      <c r="G89">
        <v>1</v>
      </c>
      <c r="I89">
        <v>1.7630000109999999</v>
      </c>
      <c r="J89">
        <f>I89/Experiment!$D$17</f>
        <v>6.395196118333331</v>
      </c>
      <c r="K89">
        <v>0.99999850990000005</v>
      </c>
      <c r="M89">
        <v>1.7630000109999999</v>
      </c>
      <c r="N89">
        <f>M89/Experiment!$D$17</f>
        <v>6.395196118333331</v>
      </c>
      <c r="O89">
        <v>0.99999630449999999</v>
      </c>
      <c r="Q89">
        <v>1.7630000109999999</v>
      </c>
      <c r="R89">
        <f>Q89/Experiment!$D$17</f>
        <v>6.395196118333331</v>
      </c>
      <c r="S89">
        <v>0.99903112650000003</v>
      </c>
      <c r="U89">
        <v>1.7630000109999999</v>
      </c>
      <c r="V89">
        <f>U89/Experiment!$D$17</f>
        <v>6.395196118333331</v>
      </c>
      <c r="W89">
        <v>0.95353084799999999</v>
      </c>
      <c r="Y89">
        <v>1.7630000109999999</v>
      </c>
      <c r="Z89">
        <f>Y89/Experiment!$D$17</f>
        <v>6.395196118333331</v>
      </c>
      <c r="AA89">
        <v>0.99432009460000004</v>
      </c>
      <c r="AC89">
        <v>1.7630000109999999</v>
      </c>
      <c r="AD89">
        <f>AC89/Experiment!$D$17</f>
        <v>6.395196118333331</v>
      </c>
      <c r="AE89">
        <v>0.99867689609999999</v>
      </c>
    </row>
    <row r="90" spans="1:31" x14ac:dyDescent="0.3">
      <c r="A90">
        <v>1.7835000750000001</v>
      </c>
      <c r="B90">
        <f>A90/Experiment!$D$10</f>
        <v>4.3993001849999995</v>
      </c>
      <c r="C90">
        <v>1</v>
      </c>
      <c r="E90">
        <v>1.7835000750000001</v>
      </c>
      <c r="F90">
        <f>E90/Experiment!$D$10</f>
        <v>4.3993001849999995</v>
      </c>
      <c r="G90">
        <v>1</v>
      </c>
      <c r="I90">
        <v>1.7835000750000001</v>
      </c>
      <c r="J90">
        <f>I90/Experiment!$D$17</f>
        <v>6.4695590955882336</v>
      </c>
      <c r="K90">
        <v>0.99999850990000005</v>
      </c>
      <c r="M90">
        <v>1.7835000750000001</v>
      </c>
      <c r="N90">
        <f>M90/Experiment!$D$17</f>
        <v>6.4695590955882336</v>
      </c>
      <c r="O90">
        <v>0.99999719860000003</v>
      </c>
      <c r="Q90">
        <v>1.7835000750000001</v>
      </c>
      <c r="R90">
        <f>Q90/Experiment!$D$17</f>
        <v>6.4695590955882336</v>
      </c>
      <c r="S90">
        <v>0.99927926060000005</v>
      </c>
      <c r="U90">
        <v>1.7835000750000001</v>
      </c>
      <c r="V90">
        <f>U90/Experiment!$D$17</f>
        <v>6.4695590955882336</v>
      </c>
      <c r="W90">
        <v>0.95770907400000005</v>
      </c>
      <c r="Y90">
        <v>1.7835000750000001</v>
      </c>
      <c r="Z90">
        <f>Y90/Experiment!$D$17</f>
        <v>6.4695590955882336</v>
      </c>
      <c r="AA90">
        <v>0.9950230122</v>
      </c>
      <c r="AC90">
        <v>1.7835000750000001</v>
      </c>
      <c r="AD90">
        <f>AC90/Experiment!$D$17</f>
        <v>6.4695590955882336</v>
      </c>
      <c r="AE90">
        <v>0.99886721369999998</v>
      </c>
    </row>
    <row r="91" spans="1:31" x14ac:dyDescent="0.3">
      <c r="A91">
        <v>1.8040000199999999</v>
      </c>
      <c r="B91">
        <f>A91/Experiment!$D$10</f>
        <v>4.4498667159999998</v>
      </c>
      <c r="C91">
        <v>1</v>
      </c>
      <c r="E91">
        <v>1.8040000199999999</v>
      </c>
      <c r="F91">
        <f>E91/Experiment!$D$10</f>
        <v>4.4498667159999998</v>
      </c>
      <c r="G91">
        <v>1</v>
      </c>
      <c r="I91">
        <v>1.8040000199999999</v>
      </c>
      <c r="J91">
        <f>I91/Experiment!$D$17</f>
        <v>6.5439216411764685</v>
      </c>
      <c r="K91">
        <v>0.99999850990000005</v>
      </c>
      <c r="M91">
        <v>1.8040000199999999</v>
      </c>
      <c r="N91">
        <f>M91/Experiment!$D$17</f>
        <v>6.5439216411764685</v>
      </c>
      <c r="O91">
        <v>0.999997735</v>
      </c>
      <c r="Q91">
        <v>1.8040000199999999</v>
      </c>
      <c r="R91">
        <f>Q91/Experiment!$D$17</f>
        <v>6.5439216411764685</v>
      </c>
      <c r="S91">
        <v>0.99946588280000004</v>
      </c>
      <c r="U91">
        <v>1.8040000199999999</v>
      </c>
      <c r="V91">
        <f>U91/Experiment!$D$17</f>
        <v>6.5439216411764685</v>
      </c>
      <c r="W91">
        <v>0.9615426064</v>
      </c>
      <c r="Y91">
        <v>1.8040000199999999</v>
      </c>
      <c r="Z91">
        <f>Y91/Experiment!$D$17</f>
        <v>6.5439216411764685</v>
      </c>
      <c r="AA91">
        <v>0.9956420064</v>
      </c>
      <c r="AC91">
        <v>1.8040000199999999</v>
      </c>
      <c r="AD91">
        <f>AC91/Experiment!$D$17</f>
        <v>6.5439216411764685</v>
      </c>
      <c r="AE91">
        <v>0.99903070930000004</v>
      </c>
    </row>
    <row r="92" spans="1:31" x14ac:dyDescent="0.3">
      <c r="A92">
        <v>1.8245000840000001</v>
      </c>
      <c r="B92">
        <f>A92/Experiment!$D$10</f>
        <v>4.5004335405333329</v>
      </c>
      <c r="C92">
        <v>1</v>
      </c>
      <c r="E92">
        <v>1.8245000840000001</v>
      </c>
      <c r="F92">
        <f>E92/Experiment!$D$10</f>
        <v>4.5004335405333329</v>
      </c>
      <c r="G92">
        <v>1</v>
      </c>
      <c r="I92">
        <v>1.8245000840000001</v>
      </c>
      <c r="J92">
        <f>I92/Experiment!$D$17</f>
        <v>6.6182846184313711</v>
      </c>
      <c r="K92">
        <v>0.99999850990000005</v>
      </c>
      <c r="M92">
        <v>1.8245000840000001</v>
      </c>
      <c r="N92">
        <f>M92/Experiment!$D$17</f>
        <v>6.6182846184313711</v>
      </c>
      <c r="O92">
        <v>0.99999809269999995</v>
      </c>
      <c r="Q92">
        <v>1.8245000840000001</v>
      </c>
      <c r="R92">
        <f>Q92/Experiment!$D$17</f>
        <v>6.6182846184313711</v>
      </c>
      <c r="S92">
        <v>0.99960553649999995</v>
      </c>
      <c r="U92">
        <v>1.8245000840000001</v>
      </c>
      <c r="V92">
        <f>U92/Experiment!$D$17</f>
        <v>6.6182846184313711</v>
      </c>
      <c r="W92">
        <v>0.96505612129999996</v>
      </c>
      <c r="Y92">
        <v>1.8245000840000001</v>
      </c>
      <c r="Z92">
        <f>Y92/Experiment!$D$17</f>
        <v>6.6182846184313711</v>
      </c>
      <c r="AA92">
        <v>0.99618661399999997</v>
      </c>
      <c r="AC92">
        <v>1.8245000840000001</v>
      </c>
      <c r="AD92">
        <f>AC92/Experiment!$D$17</f>
        <v>6.6182846184313711</v>
      </c>
      <c r="AE92">
        <v>0.9991711378</v>
      </c>
    </row>
    <row r="93" spans="1:31" x14ac:dyDescent="0.3">
      <c r="A93">
        <v>1.8450000289999999</v>
      </c>
      <c r="B93">
        <f>A93/Experiment!$D$10</f>
        <v>4.5510000715333332</v>
      </c>
      <c r="C93">
        <v>1</v>
      </c>
      <c r="E93">
        <v>1.8450000289999999</v>
      </c>
      <c r="F93">
        <f>E93/Experiment!$D$10</f>
        <v>4.5510000715333332</v>
      </c>
      <c r="G93">
        <v>1</v>
      </c>
      <c r="I93">
        <v>1.8450000289999999</v>
      </c>
      <c r="J93">
        <f>I93/Experiment!$D$17</f>
        <v>6.6926471640196059</v>
      </c>
      <c r="K93">
        <v>0.99999850990000005</v>
      </c>
      <c r="M93">
        <v>1.8450000289999999</v>
      </c>
      <c r="N93">
        <f>M93/Experiment!$D$17</f>
        <v>6.6926471640196059</v>
      </c>
      <c r="O93">
        <v>0.99999827149999998</v>
      </c>
      <c r="Q93">
        <v>1.8450000289999999</v>
      </c>
      <c r="R93">
        <f>Q93/Experiment!$D$17</f>
        <v>6.6926471640196059</v>
      </c>
      <c r="S93">
        <v>0.99970960620000004</v>
      </c>
      <c r="U93">
        <v>1.8450000289999999</v>
      </c>
      <c r="V93">
        <f>U93/Experiment!$D$17</f>
        <v>6.6926471640196059</v>
      </c>
      <c r="W93">
        <v>0.96827280520000003</v>
      </c>
      <c r="Y93">
        <v>1.8450000289999999</v>
      </c>
      <c r="Z93">
        <f>Y93/Experiment!$D$17</f>
        <v>6.6926471640196059</v>
      </c>
      <c r="AA93">
        <v>0.9966652989</v>
      </c>
      <c r="AC93">
        <v>1.8450000289999999</v>
      </c>
      <c r="AD93">
        <f>AC93/Experiment!$D$17</f>
        <v>6.6926471640196059</v>
      </c>
      <c r="AE93">
        <v>0.99929153920000002</v>
      </c>
    </row>
    <row r="94" spans="1:31" x14ac:dyDescent="0.3">
      <c r="A94">
        <v>1.8655000930000001</v>
      </c>
      <c r="B94">
        <f>A94/Experiment!$D$10</f>
        <v>4.6015668960666662</v>
      </c>
      <c r="C94">
        <v>1</v>
      </c>
      <c r="E94">
        <v>1.8655000930000001</v>
      </c>
      <c r="F94">
        <f>E94/Experiment!$D$10</f>
        <v>4.6015668960666662</v>
      </c>
      <c r="G94">
        <v>1</v>
      </c>
      <c r="I94">
        <v>1.8655000930000001</v>
      </c>
      <c r="J94">
        <f>I94/Experiment!$D$17</f>
        <v>6.7670101412745085</v>
      </c>
      <c r="K94">
        <v>0.99999850990000005</v>
      </c>
      <c r="M94">
        <v>1.8655000930000001</v>
      </c>
      <c r="N94">
        <f>M94/Experiment!$D$17</f>
        <v>6.7670101412745085</v>
      </c>
      <c r="O94">
        <v>0.99999839069999996</v>
      </c>
      <c r="Q94">
        <v>1.8655000930000001</v>
      </c>
      <c r="R94">
        <f>Q94/Experiment!$D$17</f>
        <v>6.7670101412745085</v>
      </c>
      <c r="S94">
        <v>0.99978679420000005</v>
      </c>
      <c r="U94">
        <v>1.8655000930000001</v>
      </c>
      <c r="V94">
        <f>U94/Experiment!$D$17</f>
        <v>6.7670101412745085</v>
      </c>
      <c r="W94">
        <v>0.9712147713</v>
      </c>
      <c r="Y94">
        <v>1.8655000930000001</v>
      </c>
      <c r="Z94">
        <f>Y94/Experiment!$D$17</f>
        <v>6.7670101412745085</v>
      </c>
      <c r="AA94">
        <v>0.9970857501</v>
      </c>
      <c r="AC94">
        <v>1.8655000930000001</v>
      </c>
      <c r="AD94">
        <f>AC94/Experiment!$D$17</f>
        <v>6.7670101412745085</v>
      </c>
      <c r="AE94">
        <v>0.99939483399999995</v>
      </c>
    </row>
    <row r="95" spans="1:31" x14ac:dyDescent="0.3">
      <c r="A95">
        <v>1.8860000370000001</v>
      </c>
      <c r="B95">
        <f>A95/Experiment!$D$10</f>
        <v>4.6521334245999997</v>
      </c>
      <c r="C95">
        <v>1</v>
      </c>
      <c r="E95">
        <v>1.8860000370000001</v>
      </c>
      <c r="F95">
        <f>E95/Experiment!$D$10</f>
        <v>4.6521334245999997</v>
      </c>
      <c r="G95">
        <v>1</v>
      </c>
      <c r="I95">
        <v>1.8860000370000001</v>
      </c>
      <c r="J95">
        <f>I95/Experiment!$D$17</f>
        <v>6.841372683235293</v>
      </c>
      <c r="K95">
        <v>0.99999850990000005</v>
      </c>
      <c r="M95">
        <v>1.8860000370000001</v>
      </c>
      <c r="N95">
        <f>M95/Experiment!$D$17</f>
        <v>6.841372683235293</v>
      </c>
      <c r="O95">
        <v>0.99999845030000001</v>
      </c>
      <c r="Q95">
        <v>1.8860000370000001</v>
      </c>
      <c r="R95">
        <f>Q95/Experiment!$D$17</f>
        <v>6.841372683235293</v>
      </c>
      <c r="S95">
        <v>0.99984383580000002</v>
      </c>
      <c r="U95">
        <v>1.8860000370000001</v>
      </c>
      <c r="V95">
        <f>U95/Experiment!$D$17</f>
        <v>6.841372683235293</v>
      </c>
      <c r="W95">
        <v>0.97390276190000002</v>
      </c>
      <c r="Y95">
        <v>1.8860000370000001</v>
      </c>
      <c r="Z95">
        <f>Y95/Experiment!$D$17</f>
        <v>6.841372683235293</v>
      </c>
      <c r="AA95">
        <v>0.99745476249999998</v>
      </c>
      <c r="AC95">
        <v>1.8860000370000001</v>
      </c>
      <c r="AD95">
        <f>AC95/Experiment!$D$17</f>
        <v>6.841372683235293</v>
      </c>
      <c r="AE95">
        <v>0.99948328730000002</v>
      </c>
    </row>
    <row r="96" spans="1:31" x14ac:dyDescent="0.3">
      <c r="A96">
        <v>1.906500101</v>
      </c>
      <c r="B96">
        <f>A96/Experiment!$D$10</f>
        <v>4.7027002491333327</v>
      </c>
      <c r="C96">
        <v>1</v>
      </c>
      <c r="E96">
        <v>1.906500101</v>
      </c>
      <c r="F96">
        <f>E96/Experiment!$D$10</f>
        <v>4.7027002491333327</v>
      </c>
      <c r="G96">
        <v>1</v>
      </c>
      <c r="I96">
        <v>1.906500101</v>
      </c>
      <c r="J96">
        <f>I96/Experiment!$D$17</f>
        <v>6.9157356604901947</v>
      </c>
      <c r="K96">
        <v>0.99999850990000005</v>
      </c>
      <c r="M96">
        <v>1.906500101</v>
      </c>
      <c r="N96">
        <f>M96/Experiment!$D$17</f>
        <v>6.9157356604901947</v>
      </c>
      <c r="O96">
        <v>0.99999845030000001</v>
      </c>
      <c r="Q96">
        <v>1.906500101</v>
      </c>
      <c r="R96">
        <f>Q96/Experiment!$D$17</f>
        <v>6.9157356604901947</v>
      </c>
      <c r="S96">
        <v>0.9998858571</v>
      </c>
      <c r="U96">
        <v>1.906500101</v>
      </c>
      <c r="V96">
        <f>U96/Experiment!$D$17</f>
        <v>6.9157356604901947</v>
      </c>
      <c r="W96">
        <v>0.97635626789999996</v>
      </c>
      <c r="Y96">
        <v>1.906500101</v>
      </c>
      <c r="Z96">
        <f>Y96/Experiment!$D$17</f>
        <v>6.9157356604901947</v>
      </c>
      <c r="AA96">
        <v>0.99777829650000005</v>
      </c>
      <c r="AC96">
        <v>1.906500101</v>
      </c>
      <c r="AD96">
        <f>AC96/Experiment!$D$17</f>
        <v>6.9157356604901947</v>
      </c>
      <c r="AE96">
        <v>0.99955898519999997</v>
      </c>
    </row>
    <row r="97" spans="1:31" x14ac:dyDescent="0.3">
      <c r="A97">
        <v>2.0250000950000002</v>
      </c>
      <c r="B97">
        <f>A97/Experiment!$D$10</f>
        <v>4.9950002343333333</v>
      </c>
      <c r="C97">
        <v>1</v>
      </c>
      <c r="E97">
        <v>2.0250000950000002</v>
      </c>
      <c r="F97">
        <f>E97/Experiment!$D$10</f>
        <v>4.9950002343333333</v>
      </c>
      <c r="G97">
        <v>1</v>
      </c>
      <c r="I97">
        <v>2.0250000950000002</v>
      </c>
      <c r="J97">
        <f>I97/Experiment!$D$17</f>
        <v>7.3455885799019596</v>
      </c>
      <c r="K97">
        <v>0.99999850990000005</v>
      </c>
      <c r="M97">
        <v>2.0250000950000002</v>
      </c>
      <c r="N97">
        <f>M97/Experiment!$D$17</f>
        <v>7.3455885799019596</v>
      </c>
      <c r="O97">
        <v>0.99999850990000005</v>
      </c>
      <c r="Q97">
        <v>2.0250000950000002</v>
      </c>
      <c r="R97">
        <f>Q97/Experiment!$D$17</f>
        <v>7.3455885799019596</v>
      </c>
      <c r="S97">
        <v>0.99996364120000003</v>
      </c>
      <c r="U97">
        <v>2.0250000950000002</v>
      </c>
      <c r="V97">
        <f>U97/Experiment!$D$17</f>
        <v>7.3455885799019596</v>
      </c>
      <c r="W97">
        <v>0.98536634450000005</v>
      </c>
      <c r="Y97">
        <v>2.0250000950000002</v>
      </c>
      <c r="Z97">
        <f>Y97/Experiment!$D$17</f>
        <v>7.3455885799019596</v>
      </c>
      <c r="AA97">
        <v>0.99880176779999996</v>
      </c>
      <c r="AC97">
        <v>2.0250000950000002</v>
      </c>
      <c r="AD97">
        <f>AC97/Experiment!$D$17</f>
        <v>7.3455885799019596</v>
      </c>
      <c r="AE97">
        <v>0.99977946279999996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263346-4AE2-49C5-864E-5C1F93658493}">
  <dimension ref="A2:AE97"/>
  <sheetViews>
    <sheetView topLeftCell="N1" workbookViewId="0">
      <selection activeCell="AB14" sqref="AB14"/>
    </sheetView>
  </sheetViews>
  <sheetFormatPr defaultRowHeight="14.4" x14ac:dyDescent="0.3"/>
  <cols>
    <col min="3" max="3" width="14.44140625" customWidth="1"/>
    <col min="7" max="7" width="12.21875" customWidth="1"/>
    <col min="11" max="11" width="12.109375" customWidth="1"/>
    <col min="15" max="15" width="12.6640625" customWidth="1"/>
    <col min="16" max="16" width="8.88671875" customWidth="1"/>
    <col min="19" max="19" width="13.33203125" customWidth="1"/>
    <col min="23" max="23" width="12.5546875" customWidth="1"/>
    <col min="27" max="27" width="12" customWidth="1"/>
    <col min="31" max="31" width="12.33203125" customWidth="1"/>
  </cols>
  <sheetData>
    <row r="2" spans="1:31" x14ac:dyDescent="0.3">
      <c r="A2" t="s">
        <v>13</v>
      </c>
      <c r="E2" s="11" t="s">
        <v>14</v>
      </c>
      <c r="F2" s="11"/>
      <c r="I2" s="11" t="s">
        <v>17</v>
      </c>
      <c r="J2" s="11" t="s">
        <v>18</v>
      </c>
      <c r="K2" s="11" t="s">
        <v>21</v>
      </c>
      <c r="M2" s="11" t="s">
        <v>17</v>
      </c>
      <c r="N2" s="11" t="s">
        <v>19</v>
      </c>
      <c r="O2" s="11" t="s">
        <v>21</v>
      </c>
      <c r="Q2" s="11" t="s">
        <v>17</v>
      </c>
      <c r="R2" s="11" t="s">
        <v>20</v>
      </c>
      <c r="S2" s="11" t="s">
        <v>21</v>
      </c>
      <c r="U2" s="11" t="s">
        <v>17</v>
      </c>
      <c r="V2" s="11" t="s">
        <v>20</v>
      </c>
      <c r="Y2" s="11" t="s">
        <v>17</v>
      </c>
      <c r="Z2" s="11" t="s">
        <v>19</v>
      </c>
      <c r="AC2" s="11" t="s">
        <v>17</v>
      </c>
      <c r="AD2" s="11" t="s">
        <v>18</v>
      </c>
    </row>
    <row r="3" spans="1:31" x14ac:dyDescent="0.3">
      <c r="A3" t="s">
        <v>10</v>
      </c>
      <c r="B3" t="s">
        <v>12</v>
      </c>
      <c r="C3" t="s">
        <v>11</v>
      </c>
      <c r="E3" t="s">
        <v>10</v>
      </c>
      <c r="G3" t="s">
        <v>11</v>
      </c>
      <c r="I3" t="s">
        <v>10</v>
      </c>
      <c r="J3" t="s">
        <v>12</v>
      </c>
      <c r="K3" t="s">
        <v>11</v>
      </c>
      <c r="M3" t="s">
        <v>10</v>
      </c>
      <c r="N3" t="s">
        <v>12</v>
      </c>
      <c r="O3" t="s">
        <v>11</v>
      </c>
      <c r="Q3" t="s">
        <v>10</v>
      </c>
      <c r="R3" t="s">
        <v>12</v>
      </c>
      <c r="S3" t="s">
        <v>11</v>
      </c>
      <c r="U3" t="s">
        <v>10</v>
      </c>
      <c r="V3" t="s">
        <v>12</v>
      </c>
      <c r="W3" t="s">
        <v>11</v>
      </c>
      <c r="Y3" t="s">
        <v>10</v>
      </c>
      <c r="Z3" t="s">
        <v>12</v>
      </c>
      <c r="AA3" t="s">
        <v>11</v>
      </c>
      <c r="AC3" t="s">
        <v>10</v>
      </c>
      <c r="AD3" t="s">
        <v>12</v>
      </c>
      <c r="AE3" t="s">
        <v>11</v>
      </c>
    </row>
    <row r="4" spans="1:31" x14ac:dyDescent="0.3">
      <c r="A4">
        <v>2.0500000569999999E-2</v>
      </c>
      <c r="B4">
        <f>A4/Experiment!$D$10</f>
        <v>5.056666807266666E-2</v>
      </c>
      <c r="C4" s="9">
        <v>1.9127159859999999E-9</v>
      </c>
      <c r="E4">
        <v>2.0500000569999999E-2</v>
      </c>
      <c r="F4">
        <f>E4/Experiment!$D$10</f>
        <v>5.056666807266666E-2</v>
      </c>
      <c r="G4" s="9">
        <v>3.1160315210000002E-12</v>
      </c>
      <c r="I4">
        <v>2.0500000569999999E-2</v>
      </c>
      <c r="J4">
        <f>I4/Experiment!$D$10</f>
        <v>5.056666807266666E-2</v>
      </c>
      <c r="K4" s="9">
        <v>1.303961737E-14</v>
      </c>
      <c r="M4">
        <v>2.0500000569999999E-2</v>
      </c>
      <c r="N4">
        <f>M4/Experiment!$D$10</f>
        <v>5.056666807266666E-2</v>
      </c>
      <c r="O4" s="9">
        <v>9.0227061269999996E-16</v>
      </c>
      <c r="P4" s="9"/>
      <c r="Q4">
        <v>2.0500000569999999E-2</v>
      </c>
      <c r="R4">
        <f>Q4/Experiment!$D$10</f>
        <v>5.056666807266666E-2</v>
      </c>
      <c r="S4" s="9">
        <v>-1.1955994459999999E-16</v>
      </c>
      <c r="U4">
        <v>2.0500000569999999E-2</v>
      </c>
      <c r="V4">
        <f>U4/Experiment!$D$10</f>
        <v>5.056666807266666E-2</v>
      </c>
      <c r="W4" s="9">
        <v>7.4514222920000003E-13</v>
      </c>
      <c r="Y4">
        <v>2.0500000569999999E-2</v>
      </c>
      <c r="Z4">
        <f>Y4/Experiment!$D$10</f>
        <v>5.056666807266666E-2</v>
      </c>
      <c r="AA4" s="9">
        <v>2.4233432969999999E-11</v>
      </c>
      <c r="AC4">
        <v>2.0500000569999999E-2</v>
      </c>
      <c r="AD4">
        <f>AC4/Experiment!$D$10</f>
        <v>5.056666807266666E-2</v>
      </c>
      <c r="AE4" s="9">
        <v>1.284266998E-10</v>
      </c>
    </row>
    <row r="5" spans="1:31" x14ac:dyDescent="0.3">
      <c r="A5">
        <v>4.1000001129999998E-2</v>
      </c>
      <c r="B5">
        <f>A5/Experiment!$D$10</f>
        <v>0.10113333612066666</v>
      </c>
      <c r="C5" s="9">
        <v>4.2190137609999998E-8</v>
      </c>
      <c r="E5">
        <v>4.1000001129999998E-2</v>
      </c>
      <c r="F5">
        <f>E5/Experiment!$D$10</f>
        <v>0.10113333612066666</v>
      </c>
      <c r="G5" s="9">
        <v>3.1056761330000001E-11</v>
      </c>
      <c r="I5">
        <v>4.1000001129999998E-2</v>
      </c>
      <c r="J5">
        <f>I5/Experiment!$D$10</f>
        <v>0.10113333612066666</v>
      </c>
      <c r="K5" s="9">
        <v>1.1502360480000001E-13</v>
      </c>
      <c r="M5">
        <v>4.1000001129999998E-2</v>
      </c>
      <c r="N5">
        <f>M5/Experiment!$D$10</f>
        <v>0.10113333612066666</v>
      </c>
      <c r="O5" s="9">
        <v>1.3606917679999999E-14</v>
      </c>
      <c r="P5" s="9"/>
      <c r="Q5">
        <v>4.1000001129999998E-2</v>
      </c>
      <c r="R5">
        <f>Q5/Experiment!$D$10</f>
        <v>0.10113333612066666</v>
      </c>
      <c r="S5" s="9">
        <v>-3.9155186560000003E-17</v>
      </c>
      <c r="U5">
        <v>4.1000001129999998E-2</v>
      </c>
      <c r="V5">
        <f>U5/Experiment!$D$10</f>
        <v>0.10113333612066666</v>
      </c>
      <c r="W5" s="9">
        <v>9.8111987279999992E-12</v>
      </c>
      <c r="Y5">
        <v>4.1000001129999998E-2</v>
      </c>
      <c r="Z5">
        <f>Y5/Experiment!$D$10</f>
        <v>0.10113333612066666</v>
      </c>
      <c r="AA5" s="9">
        <v>2.9590194180000001E-10</v>
      </c>
      <c r="AC5">
        <v>4.1000001129999998E-2</v>
      </c>
      <c r="AD5">
        <f>AC5/Experiment!$D$10</f>
        <v>0.10113333612066666</v>
      </c>
      <c r="AE5" s="9">
        <v>2.1551136430000001E-9</v>
      </c>
    </row>
    <row r="6" spans="1:31" x14ac:dyDescent="0.3">
      <c r="A6">
        <v>6.1500001700000001E-2</v>
      </c>
      <c r="B6">
        <f>A6/Experiment!$D$10</f>
        <v>0.15170000419333332</v>
      </c>
      <c r="C6" s="9">
        <v>4.6878574270000001E-7</v>
      </c>
      <c r="E6">
        <v>6.1500001700000001E-2</v>
      </c>
      <c r="F6">
        <f>E6/Experiment!$D$10</f>
        <v>0.15170000419333332</v>
      </c>
      <c r="G6" s="9">
        <v>3.4147829010000001E-10</v>
      </c>
      <c r="I6">
        <v>6.1500001700000001E-2</v>
      </c>
      <c r="J6">
        <f>I6/Experiment!$D$10</f>
        <v>0.15170000419333332</v>
      </c>
      <c r="K6" s="9">
        <v>4.9133402420000001E-13</v>
      </c>
      <c r="M6">
        <v>6.1500001700000001E-2</v>
      </c>
      <c r="N6">
        <f>M6/Experiment!$D$10</f>
        <v>0.15170000419333332</v>
      </c>
      <c r="O6" s="9">
        <v>8.5572025270000005E-14</v>
      </c>
      <c r="P6" s="9"/>
      <c r="Q6">
        <v>6.1500001700000001E-2</v>
      </c>
      <c r="R6">
        <f>Q6/Experiment!$D$10</f>
        <v>0.15170000419333332</v>
      </c>
      <c r="S6" s="9">
        <v>1.3950049250000001E-15</v>
      </c>
      <c r="U6">
        <v>6.1500001700000001E-2</v>
      </c>
      <c r="V6">
        <f>U6/Experiment!$D$10</f>
        <v>0.15170000419333332</v>
      </c>
      <c r="W6" s="9">
        <v>6.9118342990000003E-11</v>
      </c>
      <c r="Y6">
        <v>6.1500001700000001E-2</v>
      </c>
      <c r="Z6">
        <f>Y6/Experiment!$D$10</f>
        <v>0.15170000419333332</v>
      </c>
      <c r="AA6" s="9">
        <v>2.6825137670000001E-9</v>
      </c>
      <c r="AC6">
        <v>6.1500001700000001E-2</v>
      </c>
      <c r="AD6">
        <f>AC6/Experiment!$D$10</f>
        <v>0.15170000419333332</v>
      </c>
      <c r="AE6" s="9">
        <v>1.8657308590000001E-8</v>
      </c>
    </row>
    <row r="7" spans="1:31" x14ac:dyDescent="0.3">
      <c r="A7">
        <v>8.2000002259999996E-2</v>
      </c>
      <c r="B7">
        <f>A7/Experiment!$D$10</f>
        <v>0.20226667224133332</v>
      </c>
      <c r="C7" s="9">
        <v>3.4485133259999999E-6</v>
      </c>
      <c r="E7">
        <v>8.2000002259999996E-2</v>
      </c>
      <c r="F7">
        <f>E7/Experiment!$D$10</f>
        <v>0.20226667224133332</v>
      </c>
      <c r="G7" s="9">
        <v>3.5540537179999999E-9</v>
      </c>
      <c r="I7">
        <v>8.2000002259999996E-2</v>
      </c>
      <c r="J7">
        <f>I7/Experiment!$D$10</f>
        <v>0.20226667224133332</v>
      </c>
      <c r="K7" s="9">
        <v>1.56750047E-12</v>
      </c>
      <c r="M7">
        <v>8.2000002259999996E-2</v>
      </c>
      <c r="N7">
        <f>M7/Experiment!$D$10</f>
        <v>0.20226667224133332</v>
      </c>
      <c r="O7" s="9">
        <v>3.3644688059999998E-13</v>
      </c>
      <c r="P7" s="9"/>
      <c r="Q7">
        <v>8.2000002259999996E-2</v>
      </c>
      <c r="R7">
        <f>Q7/Experiment!$D$10</f>
        <v>0.20226667224133332</v>
      </c>
      <c r="S7" s="9">
        <v>9.6547017610000005E-15</v>
      </c>
      <c r="U7">
        <v>8.2000002259999996E-2</v>
      </c>
      <c r="V7">
        <f>U7/Experiment!$D$10</f>
        <v>0.20226667224133332</v>
      </c>
      <c r="W7" s="9">
        <v>3.9673800359999999E-10</v>
      </c>
      <c r="Y7">
        <v>8.2000002259999996E-2</v>
      </c>
      <c r="Z7">
        <f>Y7/Experiment!$D$10</f>
        <v>0.20226667224133332</v>
      </c>
      <c r="AA7" s="9">
        <v>1.6883744179999999E-8</v>
      </c>
      <c r="AC7">
        <v>8.2000002259999996E-2</v>
      </c>
      <c r="AD7">
        <f>AC7/Experiment!$D$10</f>
        <v>0.20226667224133332</v>
      </c>
      <c r="AE7" s="9">
        <v>1.108325662E-7</v>
      </c>
    </row>
    <row r="8" spans="1:31" x14ac:dyDescent="0.3">
      <c r="A8">
        <v>0.1025000066</v>
      </c>
      <c r="B8">
        <f>A8/Experiment!$D$10</f>
        <v>0.25283334961333331</v>
      </c>
      <c r="C8" s="9">
        <v>1.890034764E-5</v>
      </c>
      <c r="E8">
        <v>0.1025000066</v>
      </c>
      <c r="F8">
        <f>E8/Experiment!$D$10</f>
        <v>0.25283334961333331</v>
      </c>
      <c r="G8" s="9">
        <v>2.8098837030000001E-8</v>
      </c>
      <c r="I8">
        <v>0.1025000066</v>
      </c>
      <c r="J8">
        <f>I8/Experiment!$D$10</f>
        <v>0.25283334961333331</v>
      </c>
      <c r="K8" s="9">
        <v>4.40453056E-12</v>
      </c>
      <c r="M8">
        <v>0.1025000066</v>
      </c>
      <c r="N8">
        <f>M8/Experiment!$D$10</f>
        <v>0.25283334961333331</v>
      </c>
      <c r="O8" s="9">
        <v>9.9283070910000004E-13</v>
      </c>
      <c r="P8" s="9"/>
      <c r="Q8">
        <v>0.1025000066</v>
      </c>
      <c r="R8">
        <f>Q8/Experiment!$D$10</f>
        <v>0.25283334961333331</v>
      </c>
      <c r="S8" s="9">
        <v>3.9761186830000002E-14</v>
      </c>
      <c r="U8">
        <v>0.1025000066</v>
      </c>
      <c r="V8">
        <f>U8/Experiment!$D$10</f>
        <v>0.25283334961333331</v>
      </c>
      <c r="W8" s="9">
        <v>2.0971946399999999E-9</v>
      </c>
      <c r="Y8">
        <v>0.1025000066</v>
      </c>
      <c r="Z8">
        <f>Y8/Experiment!$D$10</f>
        <v>0.25283334961333331</v>
      </c>
      <c r="AA8" s="9">
        <v>8.2129467669999998E-8</v>
      </c>
      <c r="AC8">
        <v>0.1025000066</v>
      </c>
      <c r="AD8">
        <f>AC8/Experiment!$D$10</f>
        <v>0.25283334961333331</v>
      </c>
      <c r="AE8" s="9">
        <v>5.0815987150000003E-7</v>
      </c>
    </row>
    <row r="9" spans="1:31" x14ac:dyDescent="0.3">
      <c r="A9">
        <v>0.1230000034</v>
      </c>
      <c r="B9">
        <f>A9/Experiment!$D$10</f>
        <v>0.30340000838666664</v>
      </c>
      <c r="C9" s="9">
        <v>8.2408223529999999E-5</v>
      </c>
      <c r="E9">
        <v>0.1230000034</v>
      </c>
      <c r="F9">
        <f>E9/Experiment!$D$10</f>
        <v>0.30340000838666664</v>
      </c>
      <c r="G9" s="9">
        <v>1.7704452660000001E-7</v>
      </c>
      <c r="I9">
        <v>0.1230000034</v>
      </c>
      <c r="J9">
        <f>I9/Experiment!$D$10</f>
        <v>0.30340000838666664</v>
      </c>
      <c r="K9" s="9">
        <v>1.031246269E-11</v>
      </c>
      <c r="M9">
        <v>0.1230000034</v>
      </c>
      <c r="N9">
        <f>M9/Experiment!$D$10</f>
        <v>0.30340000838666664</v>
      </c>
      <c r="O9" s="9">
        <v>2.5901383899999999E-12</v>
      </c>
      <c r="P9" s="9"/>
      <c r="Q9">
        <v>0.1230000034</v>
      </c>
      <c r="R9">
        <f>Q9/Experiment!$D$10</f>
        <v>0.30340000838666664</v>
      </c>
      <c r="S9" s="9">
        <v>1.2439505530000001E-13</v>
      </c>
      <c r="U9">
        <v>0.1230000034</v>
      </c>
      <c r="V9">
        <f>U9/Experiment!$D$10</f>
        <v>0.30340000838666664</v>
      </c>
      <c r="W9" s="9">
        <v>9.2521901250000005E-9</v>
      </c>
      <c r="Y9">
        <v>0.1230000034</v>
      </c>
      <c r="Z9">
        <f>Y9/Experiment!$D$10</f>
        <v>0.30340000838666664</v>
      </c>
      <c r="AA9" s="9">
        <v>3.2852852880000001E-7</v>
      </c>
      <c r="AC9">
        <v>0.1230000034</v>
      </c>
      <c r="AD9">
        <f>AC9/Experiment!$D$10</f>
        <v>0.30340000838666664</v>
      </c>
      <c r="AE9" s="9">
        <v>1.9164956480000001E-6</v>
      </c>
    </row>
    <row r="10" spans="1:31" x14ac:dyDescent="0.3">
      <c r="A10">
        <v>0.14350000020000001</v>
      </c>
      <c r="B10">
        <f>A10/Experiment!$D$10</f>
        <v>0.35396666715999997</v>
      </c>
      <c r="C10">
        <v>2.9808326509999999E-4</v>
      </c>
      <c r="E10">
        <v>0.14350000020000001</v>
      </c>
      <c r="F10">
        <f>E10/Experiment!$D$10</f>
        <v>0.35396666715999997</v>
      </c>
      <c r="G10" s="9">
        <v>9.1954154869999998E-7</v>
      </c>
      <c r="I10">
        <v>0.14350000020000001</v>
      </c>
      <c r="J10">
        <f>I10/Experiment!$D$10</f>
        <v>0.35396666715999997</v>
      </c>
      <c r="K10" s="9">
        <v>2.287809178E-11</v>
      </c>
      <c r="M10">
        <v>0.14350000020000001</v>
      </c>
      <c r="N10">
        <f>M10/Experiment!$D$10</f>
        <v>0.35396666715999997</v>
      </c>
      <c r="O10" s="9">
        <v>5.7970533759999997E-12</v>
      </c>
      <c r="P10" s="9"/>
      <c r="Q10">
        <v>0.14350000020000001</v>
      </c>
      <c r="R10">
        <f>Q10/Experiment!$D$10</f>
        <v>0.35396666715999997</v>
      </c>
      <c r="S10" s="9">
        <v>3.2569156790000002E-13</v>
      </c>
      <c r="U10">
        <v>0.14350000020000001</v>
      </c>
      <c r="V10">
        <f>U10/Experiment!$D$10</f>
        <v>0.35396666715999997</v>
      </c>
      <c r="W10" s="9">
        <v>3.4982747369999997E-8</v>
      </c>
      <c r="Y10">
        <v>0.14350000020000001</v>
      </c>
      <c r="Z10">
        <f>Y10/Experiment!$D$10</f>
        <v>0.35396666715999997</v>
      </c>
      <c r="AA10" s="9">
        <v>1.124702976E-6</v>
      </c>
      <c r="AC10">
        <v>0.14350000020000001</v>
      </c>
      <c r="AD10">
        <f>AC10/Experiment!$D$10</f>
        <v>0.35396666715999997</v>
      </c>
      <c r="AE10" s="9">
        <v>6.1903792809999998E-6</v>
      </c>
    </row>
    <row r="11" spans="1:31" x14ac:dyDescent="0.3">
      <c r="A11">
        <v>0.16400000449999999</v>
      </c>
      <c r="B11">
        <f>A11/Experiment!$D$10</f>
        <v>0.40453334443333328</v>
      </c>
      <c r="C11">
        <v>9.2106458029999998E-4</v>
      </c>
      <c r="E11">
        <v>0.16400000449999999</v>
      </c>
      <c r="F11">
        <f>E11/Experiment!$D$10</f>
        <v>0.40453334443333328</v>
      </c>
      <c r="G11" s="9">
        <v>4.0481504580000001E-6</v>
      </c>
      <c r="I11">
        <v>0.16400000449999999</v>
      </c>
      <c r="J11">
        <f>I11/Experiment!$D$10</f>
        <v>0.40453334443333328</v>
      </c>
      <c r="K11" s="9">
        <v>5.2119301929999997E-11</v>
      </c>
      <c r="M11">
        <v>0.16400000449999999</v>
      </c>
      <c r="N11">
        <f>M11/Experiment!$D$10</f>
        <v>0.40453334443333328</v>
      </c>
      <c r="O11" s="9">
        <v>1.1685198820000001E-11</v>
      </c>
      <c r="P11" s="9"/>
      <c r="Q11">
        <v>0.16400000449999999</v>
      </c>
      <c r="R11">
        <f>Q11/Experiment!$D$10</f>
        <v>0.40453334443333328</v>
      </c>
      <c r="S11" s="9">
        <v>7.6330939180000002E-13</v>
      </c>
      <c r="U11">
        <v>0.16400000449999999</v>
      </c>
      <c r="V11">
        <f>U11/Experiment!$D$10</f>
        <v>0.40453334443333328</v>
      </c>
      <c r="W11" s="9">
        <v>1.163191143E-7</v>
      </c>
      <c r="Y11">
        <v>0.16400000449999999</v>
      </c>
      <c r="Z11">
        <f>Y11/Experiment!$D$10</f>
        <v>0.40453334443333328</v>
      </c>
      <c r="AA11" s="9">
        <v>3.387781589E-6</v>
      </c>
      <c r="AC11">
        <v>0.16400000449999999</v>
      </c>
      <c r="AD11">
        <f>AC11/Experiment!$D$10</f>
        <v>0.40453334443333328</v>
      </c>
      <c r="AE11" s="9">
        <v>1.7607944759999998E-5</v>
      </c>
    </row>
    <row r="12" spans="1:31" x14ac:dyDescent="0.3">
      <c r="A12">
        <v>0.1845000088</v>
      </c>
      <c r="B12">
        <f>A12/Experiment!$D$10</f>
        <v>0.45510002170666664</v>
      </c>
      <c r="C12">
        <v>2.4847728199999999E-3</v>
      </c>
      <c r="E12">
        <v>0.1845000088</v>
      </c>
      <c r="F12">
        <f>E12/Experiment!$D$10</f>
        <v>0.45510002170666664</v>
      </c>
      <c r="G12" s="9">
        <v>1.5432211509999999E-5</v>
      </c>
      <c r="I12">
        <v>0.1845000088</v>
      </c>
      <c r="J12">
        <f>I12/Experiment!$D$10</f>
        <v>0.45510002170666664</v>
      </c>
      <c r="K12" s="9">
        <v>2.500804286E-10</v>
      </c>
      <c r="M12">
        <v>0.1845000088</v>
      </c>
      <c r="N12">
        <f>M12/Experiment!$D$10</f>
        <v>0.45510002170666664</v>
      </c>
      <c r="O12" s="9">
        <v>2.2464594420000001E-11</v>
      </c>
      <c r="P12" s="9"/>
      <c r="Q12">
        <v>0.1845000088</v>
      </c>
      <c r="R12">
        <f>Q12/Experiment!$D$10</f>
        <v>0.45510002170666664</v>
      </c>
      <c r="S12" s="9">
        <v>1.64415378E-12</v>
      </c>
      <c r="U12">
        <v>0.1845000088</v>
      </c>
      <c r="V12">
        <f>U12/Experiment!$D$10</f>
        <v>0.45510002170666664</v>
      </c>
      <c r="W12" s="9">
        <v>3.4689725230000001E-7</v>
      </c>
      <c r="Y12">
        <v>0.1845000088</v>
      </c>
      <c r="Z12">
        <f>Y12/Experiment!$D$10</f>
        <v>0.45510002170666664</v>
      </c>
      <c r="AA12" s="9">
        <v>9.1621186580000005E-6</v>
      </c>
      <c r="AC12">
        <v>0.1845000088</v>
      </c>
      <c r="AD12">
        <f>AC12/Experiment!$D$10</f>
        <v>0.45510002170666664</v>
      </c>
      <c r="AE12" s="9">
        <v>4.5008724559999997E-5</v>
      </c>
    </row>
    <row r="13" spans="1:31" x14ac:dyDescent="0.3">
      <c r="A13">
        <v>0.20500001309999999</v>
      </c>
      <c r="B13">
        <f>A13/Experiment!$D$10</f>
        <v>0.50566669897999994</v>
      </c>
      <c r="C13">
        <v>5.9524015519999999E-3</v>
      </c>
      <c r="E13">
        <v>0.20500001309999999</v>
      </c>
      <c r="F13">
        <f>E13/Experiment!$D$10</f>
        <v>0.50566669897999994</v>
      </c>
      <c r="G13" s="9">
        <v>5.18056404E-5</v>
      </c>
      <c r="I13">
        <v>0.20500001309999999</v>
      </c>
      <c r="J13">
        <f>I13/Experiment!$D$10</f>
        <v>0.50566669897999994</v>
      </c>
      <c r="K13" s="9">
        <v>1.326739829E-9</v>
      </c>
      <c r="M13">
        <v>0.20500001309999999</v>
      </c>
      <c r="N13">
        <f>M13/Experiment!$D$10</f>
        <v>0.50566669897999994</v>
      </c>
      <c r="O13" s="9">
        <v>3.7778002949999997E-11</v>
      </c>
      <c r="P13" s="9"/>
      <c r="Q13">
        <v>0.20500001309999999</v>
      </c>
      <c r="R13">
        <f>Q13/Experiment!$D$10</f>
        <v>0.50566669897999994</v>
      </c>
      <c r="S13" s="9">
        <v>3.2445897099999999E-12</v>
      </c>
      <c r="U13">
        <v>0.20500001309999999</v>
      </c>
      <c r="V13">
        <f>U13/Experiment!$D$10</f>
        <v>0.50566669897999994</v>
      </c>
      <c r="W13" s="9">
        <v>9.4212401789999996E-7</v>
      </c>
      <c r="Y13">
        <v>0.20500001309999999</v>
      </c>
      <c r="Z13">
        <f>Y13/Experiment!$D$10</f>
        <v>0.50566669897999994</v>
      </c>
      <c r="AA13" s="9">
        <v>2.259285066E-5</v>
      </c>
      <c r="AC13">
        <v>0.20500001309999999</v>
      </c>
      <c r="AD13">
        <f>AC13/Experiment!$D$10</f>
        <v>0.50566669897999994</v>
      </c>
      <c r="AE13">
        <v>1.049996426E-4</v>
      </c>
    </row>
    <row r="14" spans="1:31" x14ac:dyDescent="0.3">
      <c r="A14">
        <v>0.22550000249999999</v>
      </c>
      <c r="B14">
        <f>A14/Experiment!$D$10</f>
        <v>0.55623333949999998</v>
      </c>
      <c r="C14">
        <v>1.2836582960000001E-2</v>
      </c>
      <c r="E14">
        <v>0.22550000249999999</v>
      </c>
      <c r="F14">
        <f>E14/Experiment!$D$10</f>
        <v>0.55623333949999998</v>
      </c>
      <c r="G14">
        <v>1.552253234E-4</v>
      </c>
      <c r="I14">
        <v>0.22550000249999999</v>
      </c>
      <c r="J14">
        <f>I14/Experiment!$D$10</f>
        <v>0.55623333949999998</v>
      </c>
      <c r="K14" s="9">
        <v>6.6058918340000001E-9</v>
      </c>
      <c r="M14">
        <v>0.22550000249999999</v>
      </c>
      <c r="N14">
        <f>M14/Experiment!$D$10</f>
        <v>0.55623333949999998</v>
      </c>
      <c r="O14" s="9">
        <v>7.3337079460000001E-11</v>
      </c>
      <c r="P14" s="9"/>
      <c r="Q14">
        <v>0.22550000249999999</v>
      </c>
      <c r="R14">
        <f>Q14/Experiment!$D$10</f>
        <v>0.55623333949999998</v>
      </c>
      <c r="S14" s="9">
        <v>5.8039029310000002E-12</v>
      </c>
      <c r="U14">
        <v>0.22550000249999999</v>
      </c>
      <c r="V14">
        <f>U14/Experiment!$D$10</f>
        <v>0.55623333949999998</v>
      </c>
      <c r="W14" s="9">
        <v>2.3582301759999999E-6</v>
      </c>
      <c r="Y14">
        <v>0.22550000249999999</v>
      </c>
      <c r="Z14">
        <f>Y14/Experiment!$D$10</f>
        <v>0.55623333949999998</v>
      </c>
      <c r="AA14" s="9">
        <v>5.1415881900000003E-5</v>
      </c>
      <c r="AC14">
        <v>0.22550000249999999</v>
      </c>
      <c r="AD14">
        <f>AC14/Experiment!$D$10</f>
        <v>0.55623333949999998</v>
      </c>
      <c r="AE14">
        <v>2.2628217989999999E-4</v>
      </c>
    </row>
    <row r="15" spans="1:31" x14ac:dyDescent="0.3">
      <c r="A15">
        <v>0.2460000068</v>
      </c>
      <c r="B15">
        <f>A15/Experiment!$D$10</f>
        <v>0.60680001677333328</v>
      </c>
      <c r="C15">
        <v>2.5205407289999999E-2</v>
      </c>
      <c r="E15">
        <v>0.2460000068</v>
      </c>
      <c r="F15">
        <f>E15/Experiment!$D$10</f>
        <v>0.60680001677333328</v>
      </c>
      <c r="G15">
        <v>4.197793896E-4</v>
      </c>
      <c r="I15">
        <v>0.2460000068</v>
      </c>
      <c r="J15">
        <f>I15/Experiment!$D$10</f>
        <v>0.60680001677333328</v>
      </c>
      <c r="K15" s="9">
        <v>3.0136977359999997E-8</v>
      </c>
      <c r="M15">
        <v>0.2460000068</v>
      </c>
      <c r="N15">
        <f>M15/Experiment!$D$10</f>
        <v>0.60680001677333328</v>
      </c>
      <c r="O15" s="9">
        <v>2.3342144879999999E-10</v>
      </c>
      <c r="P15" s="9"/>
      <c r="Q15">
        <v>0.2460000068</v>
      </c>
      <c r="R15">
        <f>Q15/Experiment!$D$10</f>
        <v>0.60680001677333328</v>
      </c>
      <c r="S15" s="9">
        <v>9.8707543870000002E-12</v>
      </c>
      <c r="U15">
        <v>0.2460000068</v>
      </c>
      <c r="V15">
        <f>U15/Experiment!$D$10</f>
        <v>0.60680001677333328</v>
      </c>
      <c r="W15" s="9">
        <v>5.4933989299999999E-6</v>
      </c>
      <c r="Y15">
        <v>0.2460000068</v>
      </c>
      <c r="Z15">
        <f>Y15/Experiment!$D$10</f>
        <v>0.60680001677333328</v>
      </c>
      <c r="AA15">
        <v>1.090455407E-4</v>
      </c>
      <c r="AC15">
        <v>0.2460000068</v>
      </c>
      <c r="AD15">
        <f>AC15/Experiment!$D$10</f>
        <v>0.60680001677333328</v>
      </c>
      <c r="AE15">
        <v>4.5491254419999998E-4</v>
      </c>
    </row>
    <row r="16" spans="1:31" x14ac:dyDescent="0.3">
      <c r="A16">
        <v>0.26649999619999998</v>
      </c>
      <c r="B16">
        <f>A16/Experiment!$D$10</f>
        <v>0.65736665729333321</v>
      </c>
      <c r="C16">
        <v>4.5501474290000003E-2</v>
      </c>
      <c r="E16">
        <v>0.26649999619999998</v>
      </c>
      <c r="F16">
        <f>E16/Experiment!$D$10</f>
        <v>0.65736665729333321</v>
      </c>
      <c r="G16">
        <v>1.034269226E-3</v>
      </c>
      <c r="I16">
        <v>0.26649999619999998</v>
      </c>
      <c r="J16">
        <f>I16/Experiment!$D$10</f>
        <v>0.65736665729333321</v>
      </c>
      <c r="K16" s="9">
        <v>1.2511243600000001E-7</v>
      </c>
      <c r="M16">
        <v>0.26649999619999998</v>
      </c>
      <c r="N16">
        <f>M16/Experiment!$D$10</f>
        <v>0.65736665729333321</v>
      </c>
      <c r="O16" s="9">
        <v>9.3692920089999995E-10</v>
      </c>
      <c r="P16" s="9"/>
      <c r="Q16">
        <v>0.26649999619999998</v>
      </c>
      <c r="R16">
        <f>Q16/Experiment!$D$10</f>
        <v>0.65736665729333321</v>
      </c>
      <c r="S16" s="9">
        <v>1.5763430489999999E-11</v>
      </c>
      <c r="U16">
        <v>0.26649999619999998</v>
      </c>
      <c r="V16">
        <f>U16/Experiment!$D$10</f>
        <v>0.65736665729333321</v>
      </c>
      <c r="W16" s="9">
        <v>1.200413499E-5</v>
      </c>
      <c r="Y16">
        <v>0.26649999619999998</v>
      </c>
      <c r="Z16">
        <f>Y16/Experiment!$D$10</f>
        <v>0.65736665729333321</v>
      </c>
      <c r="AA16">
        <v>2.1726086560000001E-4</v>
      </c>
      <c r="AC16">
        <v>0.26649999619999998</v>
      </c>
      <c r="AD16">
        <f>AC16/Experiment!$D$10</f>
        <v>0.65736665729333321</v>
      </c>
      <c r="AE16">
        <v>8.6002028550000002E-4</v>
      </c>
    </row>
    <row r="17" spans="1:31" x14ac:dyDescent="0.3">
      <c r="A17">
        <v>0.28700000050000002</v>
      </c>
      <c r="B17">
        <f>A17/Experiment!$D$10</f>
        <v>0.70793333456666663</v>
      </c>
      <c r="C17">
        <v>7.6154060659999995E-2</v>
      </c>
      <c r="E17">
        <v>0.28700000050000002</v>
      </c>
      <c r="F17">
        <f>E17/Experiment!$D$10</f>
        <v>0.70793333456666663</v>
      </c>
      <c r="G17">
        <v>2.3404965180000002E-3</v>
      </c>
      <c r="I17">
        <v>0.28700000050000002</v>
      </c>
      <c r="J17">
        <f>I17/Experiment!$D$10</f>
        <v>0.70793333456666663</v>
      </c>
      <c r="K17" s="9">
        <v>4.7101798370000003E-7</v>
      </c>
      <c r="M17">
        <v>0.28700000050000002</v>
      </c>
      <c r="N17">
        <f>M17/Experiment!$D$10</f>
        <v>0.70793333456666663</v>
      </c>
      <c r="O17" s="9">
        <v>3.8906655670000001E-9</v>
      </c>
      <c r="P17" s="9"/>
      <c r="Q17">
        <v>0.28700000050000002</v>
      </c>
      <c r="R17">
        <f>Q17/Experiment!$D$10</f>
        <v>0.70793333456666663</v>
      </c>
      <c r="S17" s="9">
        <v>2.3062982079999999E-11</v>
      </c>
      <c r="U17">
        <v>0.28700000050000002</v>
      </c>
      <c r="V17">
        <f>U17/Experiment!$D$10</f>
        <v>0.70793333456666663</v>
      </c>
      <c r="W17" s="9">
        <v>2.4771083190000001E-5</v>
      </c>
      <c r="Y17">
        <v>0.28700000050000002</v>
      </c>
      <c r="Z17">
        <f>Y17/Experiment!$D$10</f>
        <v>0.70793333456666663</v>
      </c>
      <c r="AA17">
        <v>4.0937843729999999E-4</v>
      </c>
      <c r="AC17">
        <v>0.28700000050000002</v>
      </c>
      <c r="AD17">
        <f>AC17/Experiment!$D$10</f>
        <v>0.70793333456666663</v>
      </c>
      <c r="AE17">
        <v>1.539241057E-3</v>
      </c>
    </row>
    <row r="18" spans="1:31" x14ac:dyDescent="0.3">
      <c r="A18">
        <v>0.3075000048</v>
      </c>
      <c r="B18">
        <f>A18/Experiment!$D$10</f>
        <v>0.75850001183999993</v>
      </c>
      <c r="C18">
        <v>0.1190486848</v>
      </c>
      <c r="E18">
        <v>0.3075000048</v>
      </c>
      <c r="F18">
        <f>E18/Experiment!$D$10</f>
        <v>0.75850001183999993</v>
      </c>
      <c r="G18">
        <v>4.899123218E-3</v>
      </c>
      <c r="I18">
        <v>0.3075000048</v>
      </c>
      <c r="J18">
        <f>I18/Experiment!$D$10</f>
        <v>0.75850001183999993</v>
      </c>
      <c r="K18" s="9">
        <v>1.615004976E-6</v>
      </c>
      <c r="M18">
        <v>0.3075000048</v>
      </c>
      <c r="N18">
        <f>M18/Experiment!$D$10</f>
        <v>0.75850001183999993</v>
      </c>
      <c r="O18" s="9">
        <v>1.5848234720000001E-8</v>
      </c>
      <c r="P18" s="9"/>
      <c r="Q18">
        <v>0.3075000048</v>
      </c>
      <c r="R18">
        <f>Q18/Experiment!$D$10</f>
        <v>0.75850001183999993</v>
      </c>
      <c r="S18" s="9">
        <v>4.0933929859999999E-11</v>
      </c>
      <c r="U18">
        <v>0.3075000048</v>
      </c>
      <c r="V18">
        <f>U18/Experiment!$D$10</f>
        <v>0.75850001183999993</v>
      </c>
      <c r="W18" s="9">
        <v>4.8543326560000001E-5</v>
      </c>
      <c r="Y18">
        <v>0.3075000048</v>
      </c>
      <c r="Z18">
        <f>Y18/Experiment!$D$10</f>
        <v>0.75850001183999993</v>
      </c>
      <c r="AA18">
        <v>7.3366781000000004E-4</v>
      </c>
      <c r="AC18">
        <v>0.3075000048</v>
      </c>
      <c r="AD18">
        <f>AC18/Experiment!$D$10</f>
        <v>0.75850001183999993</v>
      </c>
      <c r="AE18">
        <v>2.622960135E-3</v>
      </c>
    </row>
    <row r="19" spans="1:31" x14ac:dyDescent="0.3">
      <c r="A19">
        <v>0.32800000909999999</v>
      </c>
      <c r="B19">
        <f>A19/Experiment!$D$10</f>
        <v>0.80906668911333324</v>
      </c>
      <c r="C19">
        <v>0.17499382790000001</v>
      </c>
      <c r="E19">
        <v>0.32800000909999999</v>
      </c>
      <c r="F19">
        <f>E19/Experiment!$D$10</f>
        <v>0.80906668911333324</v>
      </c>
      <c r="G19">
        <v>9.5452042299999998E-3</v>
      </c>
      <c r="I19">
        <v>0.32800000909999999</v>
      </c>
      <c r="J19">
        <f>I19/Experiment!$D$10</f>
        <v>0.80906668911333324</v>
      </c>
      <c r="K19" s="9">
        <v>5.0767448560000001E-6</v>
      </c>
      <c r="M19">
        <v>0.32800000909999999</v>
      </c>
      <c r="N19">
        <f>M19/Experiment!$D$10</f>
        <v>0.80906668911333324</v>
      </c>
      <c r="O19" s="9">
        <v>6.2285494100000005E-8</v>
      </c>
      <c r="P19" s="9"/>
      <c r="Q19">
        <v>0.32800000909999999</v>
      </c>
      <c r="R19">
        <f>Q19/Experiment!$D$10</f>
        <v>0.80906668911333324</v>
      </c>
      <c r="S19" s="9">
        <v>7.5649292390000004E-11</v>
      </c>
      <c r="U19">
        <v>0.32800000909999999</v>
      </c>
      <c r="V19">
        <f>U19/Experiment!$D$10</f>
        <v>0.80906668911333324</v>
      </c>
      <c r="W19" s="9">
        <v>9.0778215959999995E-5</v>
      </c>
      <c r="Y19">
        <v>0.32800000909999999</v>
      </c>
      <c r="Z19">
        <f>Y19/Experiment!$D$10</f>
        <v>0.80906668911333324</v>
      </c>
      <c r="AA19">
        <v>1.256655203E-3</v>
      </c>
      <c r="AC19">
        <v>0.32800000909999999</v>
      </c>
      <c r="AD19">
        <f>AC19/Experiment!$D$10</f>
        <v>0.80906668911333324</v>
      </c>
      <c r="AE19">
        <v>4.2764204549999999E-3</v>
      </c>
    </row>
    <row r="20" spans="1:31" x14ac:dyDescent="0.3">
      <c r="A20">
        <v>0.34850001339999997</v>
      </c>
      <c r="B20">
        <f>A20/Experiment!$D$10</f>
        <v>0.85963336638666654</v>
      </c>
      <c r="C20">
        <v>0.24335220460000001</v>
      </c>
      <c r="E20">
        <v>0.34850001339999997</v>
      </c>
      <c r="F20">
        <f>E20/Experiment!$D$10</f>
        <v>0.85963336638666654</v>
      </c>
      <c r="G20">
        <v>1.740817167E-2</v>
      </c>
      <c r="I20">
        <v>0.34850001339999997</v>
      </c>
      <c r="J20">
        <f>I20/Experiment!$D$10</f>
        <v>0.85963336638666654</v>
      </c>
      <c r="K20" s="9">
        <v>1.471158703E-5</v>
      </c>
      <c r="M20">
        <v>0.34850001339999997</v>
      </c>
      <c r="N20">
        <f>M20/Experiment!$D$10</f>
        <v>0.85963336638666654</v>
      </c>
      <c r="O20" s="9">
        <v>2.2813216560000001E-7</v>
      </c>
      <c r="P20" s="9"/>
      <c r="Q20">
        <v>0.34850001339999997</v>
      </c>
      <c r="R20">
        <f>Q20/Experiment!$D$10</f>
        <v>0.85963336638666654</v>
      </c>
      <c r="S20" s="9">
        <v>1.312796677E-10</v>
      </c>
      <c r="U20">
        <v>0.34850001339999997</v>
      </c>
      <c r="V20">
        <f>U20/Experiment!$D$10</f>
        <v>0.85963336638666654</v>
      </c>
      <c r="W20">
        <v>1.6267360479999999E-4</v>
      </c>
      <c r="Y20">
        <v>0.34850001339999997</v>
      </c>
      <c r="Z20">
        <f>Y20/Experiment!$D$10</f>
        <v>0.85963336638666654</v>
      </c>
      <c r="AA20">
        <v>2.0658669530000001E-3</v>
      </c>
      <c r="AC20">
        <v>0.34850001339999997</v>
      </c>
      <c r="AD20">
        <f>AC20/Experiment!$D$10</f>
        <v>0.85963336638666654</v>
      </c>
      <c r="AE20">
        <v>6.6989250480000003E-3</v>
      </c>
    </row>
    <row r="21" spans="1:31" x14ac:dyDescent="0.3">
      <c r="A21">
        <v>0.36900001760000001</v>
      </c>
      <c r="B21">
        <f>A21/Experiment!$D$10</f>
        <v>0.91020004341333327</v>
      </c>
      <c r="C21">
        <v>0.32196459170000002</v>
      </c>
      <c r="E21">
        <v>0.36900001760000001</v>
      </c>
      <c r="F21">
        <f>E21/Experiment!$D$10</f>
        <v>0.91020004341333327</v>
      </c>
      <c r="G21">
        <v>2.986982837E-2</v>
      </c>
      <c r="I21">
        <v>0.36900001760000001</v>
      </c>
      <c r="J21">
        <f>I21/Experiment!$D$10</f>
        <v>0.91020004341333327</v>
      </c>
      <c r="K21" s="9">
        <v>3.9495422239999997E-5</v>
      </c>
      <c r="M21">
        <v>0.36900001760000001</v>
      </c>
      <c r="N21">
        <f>M21/Experiment!$D$10</f>
        <v>0.91020004341333327</v>
      </c>
      <c r="O21" s="9">
        <v>7.7115146270000002E-7</v>
      </c>
      <c r="P21" s="9"/>
      <c r="Q21">
        <v>0.36900001760000001</v>
      </c>
      <c r="R21">
        <f>Q21/Experiment!$D$10</f>
        <v>0.91020004341333327</v>
      </c>
      <c r="S21" s="9">
        <v>3.5009400930000001E-10</v>
      </c>
      <c r="U21">
        <v>0.36900001760000001</v>
      </c>
      <c r="V21">
        <f>U21/Experiment!$D$10</f>
        <v>0.91020004341333327</v>
      </c>
      <c r="W21">
        <v>2.8036383450000003E-4</v>
      </c>
      <c r="Y21">
        <v>0.36900001760000001</v>
      </c>
      <c r="Z21">
        <f>Y21/Experiment!$D$10</f>
        <v>0.91020004341333327</v>
      </c>
      <c r="AA21">
        <v>3.2715532E-3</v>
      </c>
      <c r="AC21">
        <v>0.36900001760000001</v>
      </c>
      <c r="AD21">
        <f>AC21/Experiment!$D$10</f>
        <v>0.91020004341333327</v>
      </c>
      <c r="AE21">
        <v>1.011965703E-2</v>
      </c>
    </row>
    <row r="22" spans="1:31" x14ac:dyDescent="0.3">
      <c r="A22">
        <v>0.38950002189999999</v>
      </c>
      <c r="B22">
        <f>A22/Experiment!$D$10</f>
        <v>0.96076672068666658</v>
      </c>
      <c r="C22">
        <v>0.40740332010000002</v>
      </c>
      <c r="E22">
        <v>0.38950002189999999</v>
      </c>
      <c r="F22">
        <f>E22/Experiment!$D$10</f>
        <v>0.96076672068666658</v>
      </c>
      <c r="G22">
        <v>4.8444729300000003E-2</v>
      </c>
      <c r="I22">
        <v>0.38950002189999999</v>
      </c>
      <c r="J22">
        <f>I22/Experiment!$D$10</f>
        <v>0.96076672068666658</v>
      </c>
      <c r="K22" s="9">
        <v>9.8730248280000005E-5</v>
      </c>
      <c r="M22">
        <v>0.38950002189999999</v>
      </c>
      <c r="N22">
        <f>M22/Experiment!$D$10</f>
        <v>0.96076672068666658</v>
      </c>
      <c r="O22" s="9">
        <v>2.3975335350000001E-6</v>
      </c>
      <c r="P22" s="9"/>
      <c r="Q22">
        <v>0.38950002189999999</v>
      </c>
      <c r="R22">
        <f>Q22/Experiment!$D$10</f>
        <v>0.96076672068666658</v>
      </c>
      <c r="S22" s="9">
        <v>6.1314525679999997E-10</v>
      </c>
      <c r="U22">
        <v>0.38950002189999999</v>
      </c>
      <c r="V22">
        <f>U22/Experiment!$D$10</f>
        <v>0.96076672068666658</v>
      </c>
      <c r="W22">
        <v>4.6622153599999998E-4</v>
      </c>
      <c r="Y22">
        <v>0.38950002189999999</v>
      </c>
      <c r="Z22">
        <f>Y22/Experiment!$D$10</f>
        <v>0.96076672068666658</v>
      </c>
      <c r="AA22">
        <v>5.0069727E-3</v>
      </c>
      <c r="AC22">
        <v>0.38950002189999999</v>
      </c>
      <c r="AD22">
        <f>AC22/Experiment!$D$10</f>
        <v>0.96076672068666658</v>
      </c>
      <c r="AE22">
        <v>1.479005441E-2</v>
      </c>
    </row>
    <row r="23" spans="1:31" x14ac:dyDescent="0.3">
      <c r="A23">
        <v>0.41000002619999998</v>
      </c>
      <c r="B23">
        <f>A23/Experiment!$D$10</f>
        <v>1.0113333979599999</v>
      </c>
      <c r="C23">
        <v>0.4954875708</v>
      </c>
      <c r="E23">
        <v>0.41000002619999998</v>
      </c>
      <c r="F23">
        <f>E23/Experiment!$D$10</f>
        <v>1.0113333979599999</v>
      </c>
      <c r="G23">
        <v>7.4586570259999999E-2</v>
      </c>
      <c r="I23">
        <v>0.41000002619999998</v>
      </c>
      <c r="J23">
        <f>I23/Experiment!$D$10</f>
        <v>1.0113333979599999</v>
      </c>
      <c r="K23">
        <v>2.308536787E-4</v>
      </c>
      <c r="M23">
        <v>0.41000002619999998</v>
      </c>
      <c r="N23">
        <f>M23/Experiment!$D$10</f>
        <v>1.0113333979599999</v>
      </c>
      <c r="O23" s="9">
        <v>6.8972585720000001E-6</v>
      </c>
      <c r="Q23">
        <v>0.41000002619999998</v>
      </c>
      <c r="R23">
        <f>Q23/Experiment!$D$10</f>
        <v>1.0113333979599999</v>
      </c>
      <c r="S23" s="9">
        <v>9.1899715619999999E-10</v>
      </c>
      <c r="U23">
        <v>0.41000002619999998</v>
      </c>
      <c r="V23">
        <f>U23/Experiment!$D$10</f>
        <v>1.0113333979599999</v>
      </c>
      <c r="W23">
        <v>7.5017951890000002E-4</v>
      </c>
      <c r="Y23">
        <v>0.41000002619999998</v>
      </c>
      <c r="Z23">
        <f>Y23/Experiment!$D$10</f>
        <v>1.0113333979599999</v>
      </c>
      <c r="AA23">
        <v>7.426939439E-3</v>
      </c>
      <c r="AC23">
        <v>0.41000002619999998</v>
      </c>
      <c r="AD23">
        <f>AC23/Experiment!$D$10</f>
        <v>1.0113333979599999</v>
      </c>
      <c r="AE23">
        <v>2.0973129199999999E-2</v>
      </c>
    </row>
    <row r="24" spans="1:31" x14ac:dyDescent="0.3">
      <c r="A24">
        <v>0.4305000007</v>
      </c>
      <c r="B24">
        <f>A24/Experiment!$D$10</f>
        <v>1.0619000017266667</v>
      </c>
      <c r="C24">
        <v>0.58192306760000001</v>
      </c>
      <c r="E24">
        <v>0.4305000007</v>
      </c>
      <c r="F24">
        <f>E24/Experiment!$D$10</f>
        <v>1.0619000017266667</v>
      </c>
      <c r="G24">
        <v>0.1094485223</v>
      </c>
      <c r="I24">
        <v>0.4305000007</v>
      </c>
      <c r="J24">
        <f>I24/Experiment!$D$10</f>
        <v>1.0619000017266667</v>
      </c>
      <c r="K24">
        <v>5.0698249830000001E-4</v>
      </c>
      <c r="M24">
        <v>0.4305000007</v>
      </c>
      <c r="N24">
        <f>M24/Experiment!$D$10</f>
        <v>1.0619000017266667</v>
      </c>
      <c r="O24" s="9">
        <v>1.8467908379999998E-5</v>
      </c>
      <c r="Q24">
        <v>0.4305000007</v>
      </c>
      <c r="R24">
        <f>Q24/Experiment!$D$10</f>
        <v>1.0619000017266667</v>
      </c>
      <c r="S24" s="9">
        <v>1.3523374639999999E-9</v>
      </c>
      <c r="U24">
        <v>0.4305000007</v>
      </c>
      <c r="V24">
        <f>U24/Experiment!$D$10</f>
        <v>1.0619000017266667</v>
      </c>
      <c r="W24">
        <v>1.1709638639999999E-3</v>
      </c>
      <c r="Y24">
        <v>0.4305000007</v>
      </c>
      <c r="Z24">
        <f>Y24/Experiment!$D$10</f>
        <v>1.0619000017266667</v>
      </c>
      <c r="AA24">
        <v>1.0704493149999999E-2</v>
      </c>
      <c r="AC24">
        <v>0.4305000007</v>
      </c>
      <c r="AD24">
        <f>AC24/Experiment!$D$10</f>
        <v>1.0619000017266667</v>
      </c>
      <c r="AE24">
        <v>2.893050015E-2</v>
      </c>
    </row>
    <row r="25" spans="1:31" x14ac:dyDescent="0.3">
      <c r="A25">
        <v>0.45100000499999998</v>
      </c>
      <c r="B25">
        <f>A25/Experiment!$D$10</f>
        <v>1.112466679</v>
      </c>
      <c r="C25">
        <v>0.66290205719999995</v>
      </c>
      <c r="E25">
        <v>0.45100000499999998</v>
      </c>
      <c r="F25">
        <f>E25/Experiment!$D$10</f>
        <v>1.112466679</v>
      </c>
      <c r="G25">
        <v>0.15364512799999999</v>
      </c>
      <c r="I25">
        <v>0.45100000499999998</v>
      </c>
      <c r="J25">
        <f>I25/Experiment!$D$10</f>
        <v>1.112466679</v>
      </c>
      <c r="K25">
        <v>1.0497058970000001E-3</v>
      </c>
      <c r="M25">
        <v>0.45100000499999998</v>
      </c>
      <c r="N25">
        <f>M25/Experiment!$D$10</f>
        <v>1.112466679</v>
      </c>
      <c r="O25" s="9">
        <v>4.6246837879999998E-5</v>
      </c>
      <c r="Q25">
        <v>0.45100000499999998</v>
      </c>
      <c r="R25">
        <f>Q25/Experiment!$D$10</f>
        <v>1.112466679</v>
      </c>
      <c r="S25" s="9">
        <v>2.851411773E-9</v>
      </c>
      <c r="U25">
        <v>0.45100000499999998</v>
      </c>
      <c r="V25">
        <f>U25/Experiment!$D$10</f>
        <v>1.112466679</v>
      </c>
      <c r="W25">
        <v>1.7771152780000001E-3</v>
      </c>
      <c r="Y25">
        <v>0.45100000499999998</v>
      </c>
      <c r="Z25">
        <f>Y25/Experiment!$D$10</f>
        <v>1.112466679</v>
      </c>
      <c r="AA25">
        <v>1.502575632E-2</v>
      </c>
      <c r="AC25">
        <v>0.45100000499999998</v>
      </c>
      <c r="AD25">
        <f>AC25/Experiment!$D$10</f>
        <v>1.112466679</v>
      </c>
      <c r="AE25">
        <v>3.8908209649999997E-2</v>
      </c>
    </row>
    <row r="26" spans="1:31" x14ac:dyDescent="0.3">
      <c r="A26">
        <v>0.47150000930000002</v>
      </c>
      <c r="B26">
        <f>A26/Experiment!$D$10</f>
        <v>1.1630333562733333</v>
      </c>
      <c r="C26">
        <v>0.73553949590000001</v>
      </c>
      <c r="E26">
        <v>0.47150000930000002</v>
      </c>
      <c r="F26">
        <f>E26/Experiment!$D$10</f>
        <v>1.1630333562733333</v>
      </c>
      <c r="G26">
        <v>0.2070705444</v>
      </c>
      <c r="I26">
        <v>0.47150000930000002</v>
      </c>
      <c r="J26">
        <f>I26/Experiment!$D$10</f>
        <v>1.1630333562733333</v>
      </c>
      <c r="K26">
        <v>2.056355355E-3</v>
      </c>
      <c r="M26">
        <v>0.47150000930000002</v>
      </c>
      <c r="N26">
        <f>M26/Experiment!$D$10</f>
        <v>1.1630333562733333</v>
      </c>
      <c r="O26">
        <v>1.087541968E-4</v>
      </c>
      <c r="Q26">
        <v>0.47150000930000002</v>
      </c>
      <c r="R26">
        <f>Q26/Experiment!$D$10</f>
        <v>1.1630333562733333</v>
      </c>
      <c r="S26" s="9">
        <v>9.6341583600000003E-9</v>
      </c>
      <c r="U26">
        <v>0.47150000930000002</v>
      </c>
      <c r="V26">
        <f>U26/Experiment!$D$10</f>
        <v>1.1630333562733333</v>
      </c>
      <c r="W26">
        <v>2.627675189E-3</v>
      </c>
      <c r="Y26">
        <v>0.47150000930000002</v>
      </c>
      <c r="Z26">
        <f>Y26/Experiment!$D$10</f>
        <v>1.1630333562733333</v>
      </c>
      <c r="AA26">
        <v>2.0583225409999999E-2</v>
      </c>
      <c r="AC26">
        <v>0.47150000930000002</v>
      </c>
      <c r="AD26">
        <f>AC26/Experiment!$D$10</f>
        <v>1.1630333562733333</v>
      </c>
      <c r="AE26">
        <v>5.1122523840000003E-2</v>
      </c>
    </row>
    <row r="27" spans="1:31" x14ac:dyDescent="0.3">
      <c r="A27">
        <v>0.49200001360000001</v>
      </c>
      <c r="B27">
        <f>A27/Experiment!$D$10</f>
        <v>1.2136000335466666</v>
      </c>
      <c r="C27">
        <v>0.79808264969999998</v>
      </c>
      <c r="E27">
        <v>0.49200001360000001</v>
      </c>
      <c r="F27">
        <f>E27/Experiment!$D$10</f>
        <v>1.2136000335466666</v>
      </c>
      <c r="G27">
        <v>0.26881918310000003</v>
      </c>
      <c r="I27">
        <v>0.49200001360000001</v>
      </c>
      <c r="J27">
        <f>I27/Experiment!$D$10</f>
        <v>1.2136000335466666</v>
      </c>
      <c r="K27">
        <v>3.8240652069999998E-3</v>
      </c>
      <c r="M27">
        <v>0.49200001360000001</v>
      </c>
      <c r="N27">
        <f>M27/Experiment!$D$10</f>
        <v>1.2136000335466666</v>
      </c>
      <c r="O27">
        <v>2.410435554E-4</v>
      </c>
      <c r="Q27">
        <v>0.49200001360000001</v>
      </c>
      <c r="R27">
        <f>Q27/Experiment!$D$10</f>
        <v>1.2136000335466666</v>
      </c>
      <c r="S27" s="9">
        <v>4.0887105259999997E-8</v>
      </c>
      <c r="U27">
        <v>0.49200001360000001</v>
      </c>
      <c r="V27">
        <f>U27/Experiment!$D$10</f>
        <v>1.2136000335466666</v>
      </c>
      <c r="W27">
        <v>3.7924230559999998E-3</v>
      </c>
      <c r="Y27">
        <v>0.49200001360000001</v>
      </c>
      <c r="Z27">
        <f>Y27/Experiment!$D$10</f>
        <v>1.2136000335466666</v>
      </c>
      <c r="AA27">
        <v>2.756791934E-2</v>
      </c>
      <c r="AC27">
        <v>0.49200001360000001</v>
      </c>
      <c r="AD27">
        <f>AC27/Experiment!$D$10</f>
        <v>1.2136000335466666</v>
      </c>
      <c r="AE27">
        <v>6.5746925770000006E-2</v>
      </c>
    </row>
    <row r="28" spans="1:31" x14ac:dyDescent="0.3">
      <c r="A28">
        <v>0.51249998809999997</v>
      </c>
      <c r="B28">
        <f>A28/Experiment!$D$10</f>
        <v>1.2641666373133331</v>
      </c>
      <c r="C28">
        <v>0.8498986959</v>
      </c>
      <c r="E28">
        <v>0.51249998809999997</v>
      </c>
      <c r="F28">
        <f>E28/Experiment!$D$10</f>
        <v>1.2641666373133331</v>
      </c>
      <c r="G28">
        <v>0.33723160619999998</v>
      </c>
      <c r="I28">
        <v>0.51249998809999997</v>
      </c>
      <c r="J28">
        <f>I28/Experiment!$D$10</f>
        <v>1.2641666373133331</v>
      </c>
      <c r="K28">
        <v>6.7717819470000003E-3</v>
      </c>
      <c r="M28">
        <v>0.51249998809999997</v>
      </c>
      <c r="N28">
        <f>M28/Experiment!$D$10</f>
        <v>1.2641666373133331</v>
      </c>
      <c r="O28">
        <v>5.0523772369999995E-4</v>
      </c>
      <c r="Q28">
        <v>0.51249998809999997</v>
      </c>
      <c r="R28">
        <f>Q28/Experiment!$D$10</f>
        <v>1.2641666373133331</v>
      </c>
      <c r="S28" s="9">
        <v>1.5900450019999999E-7</v>
      </c>
      <c r="U28">
        <v>0.51249998809999997</v>
      </c>
      <c r="V28">
        <f>U28/Experiment!$D$10</f>
        <v>1.2641666373133331</v>
      </c>
      <c r="W28">
        <v>5.3515769539999999E-3</v>
      </c>
      <c r="Y28">
        <v>0.51249998809999997</v>
      </c>
      <c r="Z28">
        <f>Y28/Experiment!$D$10</f>
        <v>1.2641666373133331</v>
      </c>
      <c r="AA28">
        <v>3.6160919819999998E-2</v>
      </c>
      <c r="AC28">
        <v>0.51249998809999997</v>
      </c>
      <c r="AD28">
        <f>AC28/Experiment!$D$10</f>
        <v>1.2641666373133331</v>
      </c>
      <c r="AE28">
        <v>8.2901321350000001E-2</v>
      </c>
    </row>
    <row r="29" spans="1:31" x14ac:dyDescent="0.3">
      <c r="A29">
        <v>0.53299999239999996</v>
      </c>
      <c r="B29">
        <f>A29/Experiment!$D$10</f>
        <v>1.3147333145866664</v>
      </c>
      <c r="C29">
        <v>0.89129555230000002</v>
      </c>
      <c r="E29">
        <v>0.53299999239999996</v>
      </c>
      <c r="F29">
        <f>E29/Experiment!$D$10</f>
        <v>1.3147333145866664</v>
      </c>
      <c r="G29">
        <v>0.41005885600000003</v>
      </c>
      <c r="I29">
        <v>0.53299999239999996</v>
      </c>
      <c r="J29">
        <f>I29/Experiment!$D$10</f>
        <v>1.3147333145866664</v>
      </c>
      <c r="K29">
        <v>1.1452691629999999E-2</v>
      </c>
      <c r="M29">
        <v>0.53299999239999996</v>
      </c>
      <c r="N29">
        <f>M29/Experiment!$D$10</f>
        <v>1.3147333145866664</v>
      </c>
      <c r="O29">
        <v>1.0046700480000001E-3</v>
      </c>
      <c r="Q29">
        <v>0.53299999239999996</v>
      </c>
      <c r="R29">
        <f>Q29/Experiment!$D$10</f>
        <v>1.3147333145866664</v>
      </c>
      <c r="S29" s="9">
        <v>5.2402543819999997E-7</v>
      </c>
      <c r="U29">
        <v>0.53299999239999996</v>
      </c>
      <c r="V29">
        <f>U29/Experiment!$D$10</f>
        <v>1.3147333145866664</v>
      </c>
      <c r="W29">
        <v>7.3949047360000004E-3</v>
      </c>
      <c r="Y29">
        <v>0.53299999239999996</v>
      </c>
      <c r="Z29">
        <f>Y29/Experiment!$D$10</f>
        <v>1.3147333145866664</v>
      </c>
      <c r="AA29">
        <v>4.6524882320000002E-2</v>
      </c>
      <c r="AC29">
        <v>0.53299999239999996</v>
      </c>
      <c r="AD29">
        <f>AC29/Experiment!$D$10</f>
        <v>1.3147333145866664</v>
      </c>
      <c r="AE29">
        <v>0.10264424229999999</v>
      </c>
    </row>
    <row r="30" spans="1:31" x14ac:dyDescent="0.3">
      <c r="A30">
        <v>0.55349999670000005</v>
      </c>
      <c r="B30">
        <f>A30/Experiment!$D$10</f>
        <v>1.36529999186</v>
      </c>
      <c r="C30">
        <v>0.92325264220000003</v>
      </c>
      <c r="E30">
        <v>0.55349999670000005</v>
      </c>
      <c r="F30">
        <f>E30/Experiment!$D$10</f>
        <v>1.36529999186</v>
      </c>
      <c r="G30">
        <v>0.48471382260000001</v>
      </c>
      <c r="I30">
        <v>0.55349999670000005</v>
      </c>
      <c r="J30">
        <f>I30/Experiment!$D$10</f>
        <v>1.36529999186</v>
      </c>
      <c r="K30">
        <v>1.8549749630000001E-2</v>
      </c>
      <c r="M30">
        <v>0.55349999670000005</v>
      </c>
      <c r="N30">
        <f>M30/Experiment!$D$10</f>
        <v>1.36529999186</v>
      </c>
      <c r="O30">
        <v>1.9009914249999999E-3</v>
      </c>
      <c r="Q30">
        <v>0.55349999670000005</v>
      </c>
      <c r="R30">
        <f>Q30/Experiment!$D$10</f>
        <v>1.36529999186</v>
      </c>
      <c r="S30" s="9">
        <v>1.5574755709999999E-6</v>
      </c>
      <c r="U30">
        <v>0.55349999670000005</v>
      </c>
      <c r="V30">
        <f>U30/Experiment!$D$10</f>
        <v>1.36529999186</v>
      </c>
      <c r="W30">
        <v>1.002025604E-2</v>
      </c>
      <c r="Y30">
        <v>0.55349999670000005</v>
      </c>
      <c r="Z30">
        <f>Y30/Experiment!$D$10</f>
        <v>1.36529999186</v>
      </c>
      <c r="AA30">
        <v>5.8796130119999998E-2</v>
      </c>
      <c r="AC30">
        <v>0.55349999670000005</v>
      </c>
      <c r="AD30">
        <f>AC30/Experiment!$D$10</f>
        <v>1.36529999186</v>
      </c>
      <c r="AE30">
        <v>0.12496853619999999</v>
      </c>
    </row>
    <row r="31" spans="1:31" x14ac:dyDescent="0.3">
      <c r="A31">
        <v>0.57400000100000004</v>
      </c>
      <c r="B31">
        <f>A31/Experiment!$D$10</f>
        <v>1.4158666691333333</v>
      </c>
      <c r="C31">
        <v>0.94713550810000002</v>
      </c>
      <c r="E31">
        <v>0.57400000100000004</v>
      </c>
      <c r="F31">
        <f>E31/Experiment!$D$10</f>
        <v>1.4158666691333333</v>
      </c>
      <c r="G31">
        <v>0.55855751040000001</v>
      </c>
      <c r="I31">
        <v>0.57400000100000004</v>
      </c>
      <c r="J31">
        <f>I31/Experiment!$D$10</f>
        <v>1.4158666691333333</v>
      </c>
      <c r="K31">
        <v>2.884926833E-2</v>
      </c>
      <c r="M31">
        <v>0.57400000100000004</v>
      </c>
      <c r="N31">
        <f>M31/Experiment!$D$10</f>
        <v>1.4158666691333333</v>
      </c>
      <c r="O31">
        <v>3.432402154E-3</v>
      </c>
      <c r="Q31">
        <v>0.57400000100000004</v>
      </c>
      <c r="R31">
        <f>Q31/Experiment!$D$10</f>
        <v>1.4158666691333333</v>
      </c>
      <c r="S31" s="9">
        <v>4.2767001099999998E-6</v>
      </c>
      <c r="U31">
        <v>0.57400000100000004</v>
      </c>
      <c r="V31">
        <f>U31/Experiment!$D$10</f>
        <v>1.4158666691333333</v>
      </c>
      <c r="W31">
        <v>1.3331404890000001E-2</v>
      </c>
      <c r="Y31">
        <v>0.57400000100000004</v>
      </c>
      <c r="Z31">
        <f>Y31/Experiment!$D$10</f>
        <v>1.4158666691333333</v>
      </c>
      <c r="AA31">
        <v>7.3077835140000005E-2</v>
      </c>
      <c r="AC31">
        <v>0.57400000100000004</v>
      </c>
      <c r="AD31">
        <f>AC31/Experiment!$D$10</f>
        <v>1.4158666691333333</v>
      </c>
      <c r="AE31">
        <v>0.1498006284</v>
      </c>
    </row>
    <row r="32" spans="1:31" x14ac:dyDescent="0.3">
      <c r="A32">
        <v>0.59450000520000001</v>
      </c>
      <c r="B32">
        <f>A32/Experiment!$D$10</f>
        <v>1.4664333461599999</v>
      </c>
      <c r="C32">
        <v>0.96444505449999995</v>
      </c>
      <c r="E32">
        <v>0.59450000520000001</v>
      </c>
      <c r="F32">
        <f>E32/Experiment!$D$10</f>
        <v>1.4664333461599999</v>
      </c>
      <c r="G32">
        <v>0.62917006019999999</v>
      </c>
      <c r="I32">
        <v>0.59450000520000001</v>
      </c>
      <c r="J32">
        <f>I32/Experiment!$D$10</f>
        <v>1.4664333461599999</v>
      </c>
      <c r="K32">
        <v>4.3189145620000001E-2</v>
      </c>
      <c r="M32">
        <v>0.59450000520000001</v>
      </c>
      <c r="N32">
        <f>M32/Experiment!$D$10</f>
        <v>1.4664333461599999</v>
      </c>
      <c r="O32">
        <v>5.9298602860000001E-3</v>
      </c>
      <c r="Q32">
        <v>0.59450000520000001</v>
      </c>
      <c r="R32">
        <f>Q32/Experiment!$D$10</f>
        <v>1.4664333461599999</v>
      </c>
      <c r="S32" s="9">
        <v>1.0973260030000001E-5</v>
      </c>
      <c r="U32">
        <v>0.59450000520000001</v>
      </c>
      <c r="V32">
        <f>U32/Experiment!$D$10</f>
        <v>1.4664333461599999</v>
      </c>
      <c r="W32">
        <v>1.7435638230000002E-2</v>
      </c>
      <c r="Y32">
        <v>0.59450000520000001</v>
      </c>
      <c r="Z32">
        <f>Y32/Experiment!$D$10</f>
        <v>1.4664333461599999</v>
      </c>
      <c r="AA32">
        <v>8.9434668420000002E-2</v>
      </c>
      <c r="AC32">
        <v>0.59450000520000001</v>
      </c>
      <c r="AD32">
        <f>AC32/Experiment!$D$10</f>
        <v>1.4664333461599999</v>
      </c>
      <c r="AE32">
        <v>0.17700327930000001</v>
      </c>
    </row>
    <row r="33" spans="1:31" x14ac:dyDescent="0.3">
      <c r="A33">
        <v>0.6150000095</v>
      </c>
      <c r="B33">
        <f>A33/Experiment!$D$10</f>
        <v>1.5170000234333332</v>
      </c>
      <c r="C33">
        <v>0.97663140299999995</v>
      </c>
      <c r="E33">
        <v>0.6150000095</v>
      </c>
      <c r="F33">
        <f>E33/Experiment!$D$10</f>
        <v>1.5170000234333332</v>
      </c>
      <c r="G33">
        <v>0.69456332919999997</v>
      </c>
      <c r="I33">
        <v>0.6150000095</v>
      </c>
      <c r="J33">
        <f>I33/Experiment!$D$10</f>
        <v>1.5170000234333332</v>
      </c>
      <c r="K33">
        <v>6.2384825200000001E-2</v>
      </c>
      <c r="M33">
        <v>0.6150000095</v>
      </c>
      <c r="N33">
        <f>M33/Experiment!$D$10</f>
        <v>1.5170000234333332</v>
      </c>
      <c r="O33">
        <v>9.8270662130000002E-3</v>
      </c>
      <c r="Q33">
        <v>0.6150000095</v>
      </c>
      <c r="R33">
        <f>Q33/Experiment!$D$10</f>
        <v>1.5170000234333332</v>
      </c>
      <c r="S33" s="9">
        <v>2.6488711229999999E-5</v>
      </c>
      <c r="U33">
        <v>0.6150000095</v>
      </c>
      <c r="V33">
        <f>U33/Experiment!$D$10</f>
        <v>1.5170000234333332</v>
      </c>
      <c r="W33">
        <v>2.2440683100000001E-2</v>
      </c>
      <c r="Y33">
        <v>0.6150000095</v>
      </c>
      <c r="Z33">
        <f>Y33/Experiment!$D$10</f>
        <v>1.5170000234333332</v>
      </c>
      <c r="AA33">
        <v>0.107889317</v>
      </c>
      <c r="AC33">
        <v>0.6150000095</v>
      </c>
      <c r="AD33">
        <f>AC33/Experiment!$D$10</f>
        <v>1.5170000234333332</v>
      </c>
      <c r="AE33">
        <v>0.20638123150000001</v>
      </c>
    </row>
    <row r="34" spans="1:31" x14ac:dyDescent="0.3">
      <c r="A34">
        <v>0.63550001379999999</v>
      </c>
      <c r="B34">
        <f>A34/Experiment!$D$10</f>
        <v>1.5675667007066665</v>
      </c>
      <c r="C34">
        <v>0.98497796059999998</v>
      </c>
      <c r="E34">
        <v>0.63550001379999999</v>
      </c>
      <c r="F34">
        <f>E34/Experiment!$D$10</f>
        <v>1.5675667007066665</v>
      </c>
      <c r="G34">
        <v>0.75331008430000002</v>
      </c>
      <c r="I34">
        <v>0.63550001379999999</v>
      </c>
      <c r="J34">
        <f>I34/Experiment!$D$10</f>
        <v>1.5675667007066665</v>
      </c>
      <c r="K34">
        <v>8.714044839E-2</v>
      </c>
      <c r="M34">
        <v>0.63550001379999999</v>
      </c>
      <c r="N34">
        <f>M34/Experiment!$D$10</f>
        <v>1.5675667007066665</v>
      </c>
      <c r="O34">
        <v>1.5659676859999999E-2</v>
      </c>
      <c r="Q34">
        <v>0.63550001379999999</v>
      </c>
      <c r="R34">
        <f>Q34/Experiment!$D$10</f>
        <v>1.5675667007066665</v>
      </c>
      <c r="S34" s="9">
        <v>6.031597877E-5</v>
      </c>
      <c r="U34">
        <v>0.63550001379999999</v>
      </c>
      <c r="V34">
        <f>U34/Experiment!$D$10</f>
        <v>1.5675667007066665</v>
      </c>
      <c r="W34">
        <v>2.8451714659999999E-2</v>
      </c>
      <c r="Y34">
        <v>0.63550001379999999</v>
      </c>
      <c r="Z34">
        <f>Y34/Experiment!$D$10</f>
        <v>1.5675667007066665</v>
      </c>
      <c r="AA34">
        <v>0.1284208</v>
      </c>
      <c r="AC34">
        <v>0.63550001379999999</v>
      </c>
      <c r="AD34">
        <f>AC34/Experiment!$D$10</f>
        <v>1.5675667007066665</v>
      </c>
      <c r="AE34">
        <v>0.2376894504</v>
      </c>
    </row>
    <row r="35" spans="1:31" x14ac:dyDescent="0.3">
      <c r="A35">
        <v>0.65600001809999997</v>
      </c>
      <c r="B35">
        <f>A35/Experiment!$D$10</f>
        <v>1.6181333779799998</v>
      </c>
      <c r="C35">
        <v>0.99054741859999995</v>
      </c>
      <c r="E35">
        <v>0.65600001809999997</v>
      </c>
      <c r="F35">
        <f>E35/Experiment!$D$10</f>
        <v>1.6181333779799998</v>
      </c>
      <c r="G35">
        <v>0.80458533759999995</v>
      </c>
      <c r="I35">
        <v>0.65600001809999997</v>
      </c>
      <c r="J35">
        <f>I35/Experiment!$D$10</f>
        <v>1.6181333779799998</v>
      </c>
      <c r="K35">
        <v>0.1179571152</v>
      </c>
      <c r="M35">
        <v>0.65600001809999997</v>
      </c>
      <c r="N35">
        <f>M35/Experiment!$D$10</f>
        <v>1.6181333779799998</v>
      </c>
      <c r="O35">
        <v>2.4049874400000001E-2</v>
      </c>
      <c r="Q35">
        <v>0.65600001809999997</v>
      </c>
      <c r="R35">
        <f>Q35/Experiment!$D$10</f>
        <v>1.6181333779799998</v>
      </c>
      <c r="S35">
        <v>1.3012072299999999E-4</v>
      </c>
      <c r="U35">
        <v>0.65600001809999997</v>
      </c>
      <c r="V35">
        <f>U35/Experiment!$D$10</f>
        <v>1.6181333779799998</v>
      </c>
      <c r="W35">
        <v>3.5567820069999999E-2</v>
      </c>
      <c r="Y35">
        <v>0.65600001809999997</v>
      </c>
      <c r="Z35">
        <f>Y35/Experiment!$D$10</f>
        <v>1.6181333779799998</v>
      </c>
      <c r="AA35">
        <v>0.15096485609999999</v>
      </c>
      <c r="AC35">
        <v>0.65600001809999997</v>
      </c>
      <c r="AD35">
        <f>AC35/Experiment!$D$10</f>
        <v>1.6181333779799998</v>
      </c>
      <c r="AE35">
        <v>0.27064296599999998</v>
      </c>
    </row>
    <row r="36" spans="1:31" x14ac:dyDescent="0.3">
      <c r="A36">
        <v>0.67650002239999996</v>
      </c>
      <c r="B36">
        <f>A36/Experiment!$D$10</f>
        <v>1.6687000552533331</v>
      </c>
      <c r="C36">
        <v>0.99417245389999997</v>
      </c>
      <c r="E36">
        <v>0.67650002239999996</v>
      </c>
      <c r="F36">
        <f>E36/Experiment!$D$10</f>
        <v>1.6687000552533331</v>
      </c>
      <c r="G36">
        <v>0.84812963009999998</v>
      </c>
      <c r="I36">
        <v>0.67650002239999996</v>
      </c>
      <c r="J36">
        <f>I36/Experiment!$D$10</f>
        <v>1.6687000552533331</v>
      </c>
      <c r="K36">
        <v>0.15505200620000001</v>
      </c>
      <c r="M36">
        <v>0.67650002239999996</v>
      </c>
      <c r="N36">
        <f>M36/Experiment!$D$10</f>
        <v>1.6687000552533331</v>
      </c>
      <c r="O36">
        <v>3.5674236710000001E-2</v>
      </c>
      <c r="Q36">
        <v>0.67650002239999996</v>
      </c>
      <c r="R36">
        <f>Q36/Experiment!$D$10</f>
        <v>1.6687000552533331</v>
      </c>
      <c r="S36">
        <v>2.6681891180000002E-4</v>
      </c>
      <c r="U36">
        <v>0.67650002239999996</v>
      </c>
      <c r="V36">
        <f>U36/Experiment!$D$10</f>
        <v>1.6687000552533331</v>
      </c>
      <c r="W36">
        <v>4.3878946449999998E-2</v>
      </c>
      <c r="Y36">
        <v>0.67650002239999996</v>
      </c>
      <c r="Z36">
        <f>Y36/Experiment!$D$10</f>
        <v>1.6687000552533331</v>
      </c>
      <c r="AA36">
        <v>0.1754159331</v>
      </c>
      <c r="AC36">
        <v>0.67650002239999996</v>
      </c>
      <c r="AD36">
        <f>AC36/Experiment!$D$10</f>
        <v>1.6687000552533331</v>
      </c>
      <c r="AE36">
        <v>0.30492764709999998</v>
      </c>
    </row>
    <row r="37" spans="1:31" x14ac:dyDescent="0.3">
      <c r="A37">
        <v>0.69700002670000005</v>
      </c>
      <c r="B37">
        <f>A37/Experiment!$D$10</f>
        <v>1.7192667325266666</v>
      </c>
      <c r="C37">
        <v>0.99647760389999995</v>
      </c>
      <c r="E37">
        <v>0.69700002670000005</v>
      </c>
      <c r="F37">
        <f>E37/Experiment!$D$10</f>
        <v>1.7192667325266666</v>
      </c>
      <c r="G37">
        <v>0.88415807489999998</v>
      </c>
      <c r="I37">
        <v>0.69700002670000005</v>
      </c>
      <c r="J37">
        <f>I37/Experiment!$D$10</f>
        <v>1.7192667325266666</v>
      </c>
      <c r="K37">
        <v>0.19830252230000001</v>
      </c>
      <c r="M37">
        <v>0.69700002670000005</v>
      </c>
      <c r="N37">
        <f>M37/Experiment!$D$10</f>
        <v>1.7192667325266666</v>
      </c>
      <c r="O37">
        <v>5.1215562970000003E-2</v>
      </c>
      <c r="Q37">
        <v>0.69700002670000005</v>
      </c>
      <c r="R37">
        <f>Q37/Experiment!$D$10</f>
        <v>1.7192667325266666</v>
      </c>
      <c r="S37">
        <v>5.2154500739999999E-4</v>
      </c>
      <c r="U37">
        <v>0.69700002670000005</v>
      </c>
      <c r="V37">
        <f>U37/Experiment!$D$10</f>
        <v>1.7192667325266666</v>
      </c>
      <c r="W37">
        <v>5.3462874139999998E-2</v>
      </c>
      <c r="Y37">
        <v>0.69700002670000005</v>
      </c>
      <c r="Z37">
        <f>Y37/Experiment!$D$10</f>
        <v>1.7192667325266666</v>
      </c>
      <c r="AA37">
        <v>0.2016309053</v>
      </c>
      <c r="AC37">
        <v>0.69700002670000005</v>
      </c>
      <c r="AD37">
        <f>AC37/Experiment!$D$10</f>
        <v>1.7192667325266666</v>
      </c>
      <c r="AE37">
        <v>0.34021162989999998</v>
      </c>
    </row>
    <row r="38" spans="1:31" x14ac:dyDescent="0.3">
      <c r="A38">
        <v>0.71750003100000004</v>
      </c>
      <c r="B38">
        <f>A38/Experiment!$D$10</f>
        <v>1.7698334097999999</v>
      </c>
      <c r="C38">
        <v>0.99791079760000001</v>
      </c>
      <c r="E38">
        <v>0.71750003100000004</v>
      </c>
      <c r="F38">
        <f>E38/Experiment!$D$10</f>
        <v>1.7698334097999999</v>
      </c>
      <c r="G38">
        <v>0.91323864460000004</v>
      </c>
      <c r="I38">
        <v>0.71750003100000004</v>
      </c>
      <c r="J38">
        <f>I38/Experiment!$D$10</f>
        <v>1.7698334097999999</v>
      </c>
      <c r="K38">
        <v>0.2472244948</v>
      </c>
      <c r="M38">
        <v>0.71750003100000004</v>
      </c>
      <c r="N38">
        <f>M38/Experiment!$D$10</f>
        <v>1.7698334097999999</v>
      </c>
      <c r="O38">
        <v>7.1302488450000007E-2</v>
      </c>
      <c r="Q38">
        <v>0.71750003100000004</v>
      </c>
      <c r="R38">
        <f>Q38/Experiment!$D$10</f>
        <v>1.7698334097999999</v>
      </c>
      <c r="S38">
        <v>9.7449909660000001E-4</v>
      </c>
      <c r="U38">
        <v>0.71750003100000004</v>
      </c>
      <c r="V38">
        <f>U38/Experiment!$D$10</f>
        <v>1.7698334097999999</v>
      </c>
      <c r="W38">
        <v>6.4382597799999997E-2</v>
      </c>
      <c r="Y38">
        <v>0.71750003100000004</v>
      </c>
      <c r="Z38">
        <f>Y38/Experiment!$D$10</f>
        <v>1.7698334097999999</v>
      </c>
      <c r="AA38">
        <v>0.2294339091</v>
      </c>
      <c r="AC38">
        <v>0.71750003100000004</v>
      </c>
      <c r="AD38">
        <f>AC38/Experiment!$D$10</f>
        <v>1.7698334097999999</v>
      </c>
      <c r="AE38">
        <v>0.37615588309999998</v>
      </c>
    </row>
    <row r="39" spans="1:31" x14ac:dyDescent="0.3">
      <c r="A39">
        <v>0.73800003530000002</v>
      </c>
      <c r="B39">
        <f>A39/Experiment!$D$10</f>
        <v>1.8204000870733332</v>
      </c>
      <c r="C39">
        <v>0.9987831116</v>
      </c>
      <c r="E39">
        <v>0.73800003530000002</v>
      </c>
      <c r="F39">
        <f>E39/Experiment!$D$10</f>
        <v>1.8204000870733332</v>
      </c>
      <c r="G39">
        <v>0.93616431950000001</v>
      </c>
      <c r="I39">
        <v>0.73800003530000002</v>
      </c>
      <c r="J39">
        <f>I39/Experiment!$D$10</f>
        <v>1.8204000870733332</v>
      </c>
      <c r="K39">
        <v>0.3009892106</v>
      </c>
      <c r="M39">
        <v>0.73800003530000002</v>
      </c>
      <c r="N39">
        <f>M39/Experiment!$D$10</f>
        <v>1.8204000870733332</v>
      </c>
      <c r="O39">
        <v>9.6443481740000003E-2</v>
      </c>
      <c r="Q39">
        <v>0.73800003530000002</v>
      </c>
      <c r="R39">
        <f>Q39/Experiment!$D$10</f>
        <v>1.8204000870733332</v>
      </c>
      <c r="S39">
        <v>1.744768233E-3</v>
      </c>
      <c r="U39">
        <v>0.73800003530000002</v>
      </c>
      <c r="V39">
        <f>U39/Experiment!$D$10</f>
        <v>1.8204000870733332</v>
      </c>
      <c r="W39">
        <v>7.6684117319999995E-2</v>
      </c>
      <c r="Y39">
        <v>0.73800003530000002</v>
      </c>
      <c r="Z39">
        <f>Y39/Experiment!$D$10</f>
        <v>1.8204000870733332</v>
      </c>
      <c r="AA39">
        <v>0.2586221695</v>
      </c>
      <c r="AC39">
        <v>0.73800003530000002</v>
      </c>
      <c r="AD39">
        <f>AC39/Experiment!$D$10</f>
        <v>1.8204000870733332</v>
      </c>
      <c r="AE39">
        <v>0.41242459419999999</v>
      </c>
    </row>
    <row r="40" spans="1:31" x14ac:dyDescent="0.3">
      <c r="A40">
        <v>0.75850003960000001</v>
      </c>
      <c r="B40">
        <f>A40/Experiment!$D$10</f>
        <v>1.8709667643466665</v>
      </c>
      <c r="C40">
        <v>0.99930340049999999</v>
      </c>
      <c r="E40">
        <v>0.75850003960000001</v>
      </c>
      <c r="F40">
        <f>E40/Experiment!$D$10</f>
        <v>1.8709667643466665</v>
      </c>
      <c r="G40">
        <v>0.9538367391</v>
      </c>
      <c r="I40">
        <v>0.75850003960000001</v>
      </c>
      <c r="J40">
        <f>I40/Experiment!$D$10</f>
        <v>1.8709667643466665</v>
      </c>
      <c r="K40">
        <v>0.35847735400000003</v>
      </c>
      <c r="M40">
        <v>0.75850003960000001</v>
      </c>
      <c r="N40">
        <f>M40/Experiment!$D$10</f>
        <v>1.8709667643466665</v>
      </c>
      <c r="O40">
        <v>0.12696376440000001</v>
      </c>
      <c r="Q40">
        <v>0.75850003960000001</v>
      </c>
      <c r="R40">
        <f>Q40/Experiment!$D$10</f>
        <v>1.8709667643466665</v>
      </c>
      <c r="S40">
        <v>3.0008482279999999E-3</v>
      </c>
      <c r="U40">
        <v>0.75850003960000001</v>
      </c>
      <c r="V40">
        <f>U40/Experiment!$D$10</f>
        <v>1.8709667643466665</v>
      </c>
      <c r="W40">
        <v>9.0394817289999999E-2</v>
      </c>
      <c r="Y40">
        <v>0.75850003960000001</v>
      </c>
      <c r="Z40">
        <f>Y40/Experiment!$D$10</f>
        <v>1.8709667643466665</v>
      </c>
      <c r="AA40">
        <v>0.28897237780000001</v>
      </c>
      <c r="AC40">
        <v>0.75850003960000001</v>
      </c>
      <c r="AD40">
        <f>AC40/Experiment!$D$10</f>
        <v>1.8709667643466665</v>
      </c>
      <c r="AE40">
        <v>0.44869378209999999</v>
      </c>
    </row>
    <row r="41" spans="1:31" x14ac:dyDescent="0.3">
      <c r="A41">
        <v>0.77900004389999999</v>
      </c>
      <c r="B41">
        <f>A41/Experiment!$D$10</f>
        <v>1.9215334416199998</v>
      </c>
      <c r="C41">
        <v>0.99960780140000005</v>
      </c>
      <c r="E41">
        <v>0.77900004389999999</v>
      </c>
      <c r="F41">
        <f>E41/Experiment!$D$10</f>
        <v>1.9215334416199998</v>
      </c>
      <c r="G41">
        <v>0.96717131140000001</v>
      </c>
      <c r="I41">
        <v>0.77900004389999999</v>
      </c>
      <c r="J41">
        <f>I41/Experiment!$D$10</f>
        <v>1.9215334416199998</v>
      </c>
      <c r="K41">
        <v>0.4183622897</v>
      </c>
      <c r="M41">
        <v>0.77900004389999999</v>
      </c>
      <c r="N41">
        <f>M41/Experiment!$D$10</f>
        <v>1.9215334416199998</v>
      </c>
      <c r="O41">
        <v>0.1629538834</v>
      </c>
      <c r="Q41">
        <v>0.77900004389999999</v>
      </c>
      <c r="R41">
        <f>Q41/Experiment!$D$10</f>
        <v>1.9215334416199998</v>
      </c>
      <c r="S41">
        <v>4.9695922060000002E-3</v>
      </c>
      <c r="U41">
        <v>0.77900004389999999</v>
      </c>
      <c r="V41">
        <f>U41/Experiment!$D$10</f>
        <v>1.9215334416199998</v>
      </c>
      <c r="W41">
        <v>0.10552243140000001</v>
      </c>
      <c r="Y41">
        <v>0.77900004389999999</v>
      </c>
      <c r="Z41">
        <f>Y41/Experiment!$D$10</f>
        <v>1.9215334416199998</v>
      </c>
      <c r="AA41">
        <v>0.32024723290000001</v>
      </c>
      <c r="AC41">
        <v>0.77900004389999999</v>
      </c>
      <c r="AD41">
        <f>AC41/Experiment!$D$10</f>
        <v>1.9215334416199998</v>
      </c>
      <c r="AE41">
        <v>0.4846590757</v>
      </c>
    </row>
    <row r="42" spans="1:31" x14ac:dyDescent="0.3">
      <c r="A42">
        <v>0.79950004819999998</v>
      </c>
      <c r="B42">
        <f>A42/Experiment!$D$10</f>
        <v>1.9721001188933331</v>
      </c>
      <c r="C42">
        <v>0.99978268150000005</v>
      </c>
      <c r="E42">
        <v>0.79950004819999998</v>
      </c>
      <c r="F42">
        <f>E42/Experiment!$D$10</f>
        <v>1.9721001188933331</v>
      </c>
      <c r="G42">
        <v>0.9770296812</v>
      </c>
      <c r="I42">
        <v>0.79950004819999998</v>
      </c>
      <c r="J42">
        <f>I42/Experiment!$D$10</f>
        <v>1.9721001188933331</v>
      </c>
      <c r="K42">
        <v>0.47921124100000001</v>
      </c>
      <c r="M42">
        <v>0.79950004819999998</v>
      </c>
      <c r="N42">
        <f>M42/Experiment!$D$10</f>
        <v>1.9721001188933331</v>
      </c>
      <c r="O42">
        <v>0.20423774419999999</v>
      </c>
      <c r="Q42">
        <v>0.79950004819999998</v>
      </c>
      <c r="R42">
        <f>Q42/Experiment!$D$10</f>
        <v>1.9721001188933331</v>
      </c>
      <c r="S42">
        <v>7.9419240359999994E-3</v>
      </c>
      <c r="U42">
        <v>0.79950004819999998</v>
      </c>
      <c r="V42">
        <f>U42/Experiment!$D$10</f>
        <v>1.9721001188933331</v>
      </c>
      <c r="W42">
        <v>0.1220546141</v>
      </c>
      <c r="Y42">
        <v>0.79950004819999998</v>
      </c>
      <c r="Z42">
        <f>Y42/Experiment!$D$10</f>
        <v>1.9721001188933331</v>
      </c>
      <c r="AA42">
        <v>0.35220208759999999</v>
      </c>
      <c r="AC42">
        <v>0.79950004819999998</v>
      </c>
      <c r="AD42">
        <f>AC42/Experiment!$D$10</f>
        <v>1.9721001188933331</v>
      </c>
      <c r="AE42">
        <v>0.52004152540000004</v>
      </c>
    </row>
    <row r="43" spans="1:31" x14ac:dyDescent="0.3">
      <c r="A43">
        <v>0.82000005249999997</v>
      </c>
      <c r="B43">
        <f>A43/Experiment!$D$10</f>
        <v>2.0226667961666664</v>
      </c>
      <c r="C43">
        <v>0.9998813272</v>
      </c>
      <c r="E43">
        <v>0.82000005249999997</v>
      </c>
      <c r="F43">
        <f>E43/Experiment!$D$10</f>
        <v>2.0226667961666664</v>
      </c>
      <c r="G43">
        <v>0.98417764900000004</v>
      </c>
      <c r="I43">
        <v>0.82000005249999997</v>
      </c>
      <c r="J43">
        <f>I43/Experiment!$D$10</f>
        <v>2.0226667961666664</v>
      </c>
      <c r="K43">
        <v>0.53959095479999997</v>
      </c>
      <c r="M43">
        <v>0.82000005249999997</v>
      </c>
      <c r="N43">
        <f>M43/Experiment!$D$10</f>
        <v>2.0226667961666664</v>
      </c>
      <c r="O43">
        <v>0.25036492939999999</v>
      </c>
      <c r="Q43">
        <v>0.82000005249999997</v>
      </c>
      <c r="R43">
        <f>Q43/Experiment!$D$10</f>
        <v>2.0226667961666664</v>
      </c>
      <c r="S43">
        <v>1.2273238969999999E-2</v>
      </c>
      <c r="U43">
        <v>0.82000005249999997</v>
      </c>
      <c r="V43">
        <f>U43/Experiment!$D$10</f>
        <v>2.0226667961666664</v>
      </c>
      <c r="W43">
        <v>0.13995908200000001</v>
      </c>
      <c r="Y43">
        <v>0.82000005249999997</v>
      </c>
      <c r="Z43">
        <f>Y43/Experiment!$D$10</f>
        <v>2.0226667961666664</v>
      </c>
      <c r="AA43">
        <v>0.38459098339999997</v>
      </c>
      <c r="AC43">
        <v>0.82000005249999997</v>
      </c>
      <c r="AD43">
        <f>AC43/Experiment!$D$10</f>
        <v>2.0226667961666664</v>
      </c>
      <c r="AE43">
        <v>0.55459189409999998</v>
      </c>
    </row>
    <row r="44" spans="1:31" x14ac:dyDescent="0.3">
      <c r="A44">
        <v>0.84049999710000001</v>
      </c>
      <c r="B44">
        <f>A44/Experiment!$D$10</f>
        <v>2.07323332618</v>
      </c>
      <c r="C44">
        <v>0.99993616340000002</v>
      </c>
      <c r="E44">
        <v>0.84049999710000001</v>
      </c>
      <c r="F44">
        <f>E44/Experiment!$D$10</f>
        <v>2.07323332618</v>
      </c>
      <c r="G44">
        <v>0.98926490550000001</v>
      </c>
      <c r="I44">
        <v>0.84049999710000001</v>
      </c>
      <c r="J44">
        <f>I44/Experiment!$D$10</f>
        <v>2.07323332618</v>
      </c>
      <c r="K44">
        <v>0.59816545249999997</v>
      </c>
      <c r="M44">
        <v>0.84049999710000001</v>
      </c>
      <c r="N44">
        <f>M44/Experiment!$D$10</f>
        <v>2.07323332618</v>
      </c>
      <c r="O44">
        <v>0.30062884090000003</v>
      </c>
      <c r="Q44">
        <v>0.84049999710000001</v>
      </c>
      <c r="R44">
        <f>Q44/Experiment!$D$10</f>
        <v>2.07323332618</v>
      </c>
      <c r="S44">
        <v>1.837671548E-2</v>
      </c>
      <c r="U44">
        <v>0.84049999710000001</v>
      </c>
      <c r="V44">
        <f>U44/Experiment!$D$10</f>
        <v>2.07323332618</v>
      </c>
      <c r="W44">
        <v>0.15918438139999999</v>
      </c>
      <c r="Y44">
        <v>0.84049999710000001</v>
      </c>
      <c r="Z44">
        <f>Y44/Experiment!$D$10</f>
        <v>2.07323332618</v>
      </c>
      <c r="AA44">
        <v>0.41717228290000002</v>
      </c>
      <c r="AC44">
        <v>0.84049999710000001</v>
      </c>
      <c r="AD44">
        <f>AC44/Experiment!$D$10</f>
        <v>2.07323332618</v>
      </c>
      <c r="AE44">
        <v>0.58809345960000003</v>
      </c>
    </row>
    <row r="45" spans="1:31" x14ac:dyDescent="0.3">
      <c r="A45">
        <v>0.86100000139999999</v>
      </c>
      <c r="B45">
        <f>A45/Experiment!$D$10</f>
        <v>2.1238000034533333</v>
      </c>
      <c r="C45">
        <v>0.9999661446</v>
      </c>
      <c r="E45">
        <v>0.86100000139999999</v>
      </c>
      <c r="F45">
        <f>E45/Experiment!$D$10</f>
        <v>2.1238000034533333</v>
      </c>
      <c r="G45">
        <v>0.9928223491</v>
      </c>
      <c r="I45">
        <v>0.86100000139999999</v>
      </c>
      <c r="J45">
        <f>I45/Experiment!$D$10</f>
        <v>2.1238000034533333</v>
      </c>
      <c r="K45">
        <v>0.65377587079999999</v>
      </c>
      <c r="M45">
        <v>0.86100000139999999</v>
      </c>
      <c r="N45">
        <f>M45/Experiment!$D$10</f>
        <v>2.1238000034533333</v>
      </c>
      <c r="O45">
        <v>0.35410872100000002</v>
      </c>
      <c r="Q45">
        <v>0.86100000139999999</v>
      </c>
      <c r="R45">
        <f>Q45/Experiment!$D$10</f>
        <v>2.1238000034533333</v>
      </c>
      <c r="S45">
        <v>2.6708494869999998E-2</v>
      </c>
      <c r="U45">
        <v>0.86100000139999999</v>
      </c>
      <c r="V45">
        <f>U45/Experiment!$D$10</f>
        <v>2.1238000034533333</v>
      </c>
      <c r="W45">
        <v>0.1796610951</v>
      </c>
      <c r="Y45">
        <v>0.86100000139999999</v>
      </c>
      <c r="Z45">
        <f>Y45/Experiment!$D$10</f>
        <v>2.1238000034533333</v>
      </c>
      <c r="AA45">
        <v>0.44971385600000002</v>
      </c>
      <c r="AC45">
        <v>0.86100000139999999</v>
      </c>
      <c r="AD45">
        <f>AC45/Experiment!$D$10</f>
        <v>2.1238000034533333</v>
      </c>
      <c r="AE45">
        <v>0.62036371229999998</v>
      </c>
    </row>
    <row r="46" spans="1:31" x14ac:dyDescent="0.3">
      <c r="A46">
        <v>0.88150000569999998</v>
      </c>
      <c r="B46">
        <f>A46/Experiment!$D$10</f>
        <v>2.1743666807266666</v>
      </c>
      <c r="C46">
        <v>0.99998241659999998</v>
      </c>
      <c r="E46">
        <v>0.88150000569999998</v>
      </c>
      <c r="F46">
        <f>E46/Experiment!$D$10</f>
        <v>2.1743666807266666</v>
      </c>
      <c r="G46">
        <v>0.99526816610000002</v>
      </c>
      <c r="I46">
        <v>0.88150000569999998</v>
      </c>
      <c r="J46">
        <f>I46/Experiment!$D$10</f>
        <v>2.1743666807266666</v>
      </c>
      <c r="K46">
        <v>0.70549583439999997</v>
      </c>
      <c r="M46">
        <v>0.88150000569999998</v>
      </c>
      <c r="N46">
        <f>M46/Experiment!$D$10</f>
        <v>2.1743666807266666</v>
      </c>
      <c r="O46">
        <v>0.4097299874</v>
      </c>
      <c r="Q46">
        <v>0.88150000569999998</v>
      </c>
      <c r="R46">
        <f>Q46/Experiment!$D$10</f>
        <v>2.1743666807266666</v>
      </c>
      <c r="S46">
        <v>3.7744697180000002E-2</v>
      </c>
      <c r="U46">
        <v>0.88150000569999998</v>
      </c>
      <c r="V46">
        <f>U46/Experiment!$D$10</f>
        <v>2.1743666807266666</v>
      </c>
      <c r="W46">
        <v>0.20130351190000001</v>
      </c>
      <c r="Y46">
        <v>0.88150000569999998</v>
      </c>
      <c r="Z46">
        <f>Y46/Experiment!$D$10</f>
        <v>2.1743666807266666</v>
      </c>
      <c r="AA46">
        <v>0.48199707269999997</v>
      </c>
      <c r="AC46">
        <v>0.88150000569999998</v>
      </c>
      <c r="AD46">
        <f>AC46/Experiment!$D$10</f>
        <v>2.1743666807266666</v>
      </c>
      <c r="AE46">
        <v>0.65125429629999998</v>
      </c>
    </row>
    <row r="47" spans="1:31" x14ac:dyDescent="0.3">
      <c r="A47">
        <v>0.90200000999999996</v>
      </c>
      <c r="B47">
        <f>A47/Experiment!$D$10</f>
        <v>2.2249333579999999</v>
      </c>
      <c r="C47">
        <v>0.9999909401</v>
      </c>
      <c r="E47">
        <v>0.90200000999999996</v>
      </c>
      <c r="F47">
        <f>E47/Experiment!$D$10</f>
        <v>2.2249333579999999</v>
      </c>
      <c r="G47">
        <v>0.99692267180000005</v>
      </c>
      <c r="I47">
        <v>0.90200000999999996</v>
      </c>
      <c r="J47">
        <f>I47/Experiment!$D$10</f>
        <v>2.2249333579999999</v>
      </c>
      <c r="K47">
        <v>0.75266033409999999</v>
      </c>
      <c r="M47">
        <v>0.90200000999999996</v>
      </c>
      <c r="N47">
        <f>M47/Experiment!$D$10</f>
        <v>2.2249333579999999</v>
      </c>
      <c r="O47">
        <v>0.4663359225</v>
      </c>
      <c r="Q47">
        <v>0.90200000999999996</v>
      </c>
      <c r="R47">
        <f>Q47/Experiment!$D$10</f>
        <v>2.2249333579999999</v>
      </c>
      <c r="S47">
        <v>5.1951456819999998E-2</v>
      </c>
      <c r="U47">
        <v>0.90200000999999996</v>
      </c>
      <c r="V47">
        <f>U47/Experiment!$D$10</f>
        <v>2.2249333579999999</v>
      </c>
      <c r="W47">
        <v>0.22401161489999999</v>
      </c>
      <c r="Y47">
        <v>0.90200000999999996</v>
      </c>
      <c r="Z47">
        <f>Y47/Experiment!$D$10</f>
        <v>2.2249333579999999</v>
      </c>
      <c r="AA47">
        <v>0.51382011179999998</v>
      </c>
      <c r="AC47">
        <v>0.90200000999999996</v>
      </c>
      <c r="AD47">
        <f>AC47/Experiment!$D$10</f>
        <v>2.2249333579999999</v>
      </c>
      <c r="AE47">
        <v>0.68065035340000002</v>
      </c>
    </row>
    <row r="48" spans="1:31" x14ac:dyDescent="0.3">
      <c r="A48">
        <v>0.92250001429999995</v>
      </c>
      <c r="B48">
        <f>A48/Experiment!$D$10</f>
        <v>2.2755000352733332</v>
      </c>
      <c r="C48">
        <v>0.99999535080000002</v>
      </c>
      <c r="E48">
        <v>0.92250001429999995</v>
      </c>
      <c r="F48">
        <f>E48/Experiment!$D$10</f>
        <v>2.2755000352733332</v>
      </c>
      <c r="G48">
        <v>0.99802470210000005</v>
      </c>
      <c r="I48">
        <v>0.92250001429999995</v>
      </c>
      <c r="J48">
        <f>I48/Experiment!$D$10</f>
        <v>2.2755000352733332</v>
      </c>
      <c r="K48">
        <v>0.79486942289999996</v>
      </c>
      <c r="M48">
        <v>0.92250001429999995</v>
      </c>
      <c r="N48">
        <f>M48/Experiment!$D$10</f>
        <v>2.2755000352733332</v>
      </c>
      <c r="O48">
        <v>0.52276235820000005</v>
      </c>
      <c r="Q48">
        <v>0.92250001429999995</v>
      </c>
      <c r="R48">
        <f>Q48/Experiment!$D$10</f>
        <v>2.2755000352733332</v>
      </c>
      <c r="S48">
        <v>6.9750361139999995E-2</v>
      </c>
      <c r="U48">
        <v>0.92250001429999995</v>
      </c>
      <c r="V48">
        <f>U48/Experiment!$D$10</f>
        <v>2.2755000352733332</v>
      </c>
      <c r="W48">
        <v>0.24767334760000001</v>
      </c>
      <c r="Y48">
        <v>0.92250001429999995</v>
      </c>
      <c r="Z48">
        <f>Y48/Experiment!$D$10</f>
        <v>2.2755000352733332</v>
      </c>
      <c r="AA48">
        <v>0.5450006127</v>
      </c>
      <c r="AC48">
        <v>0.92250001429999995</v>
      </c>
      <c r="AD48">
        <f>AC48/Experiment!$D$10</f>
        <v>2.2755000352733332</v>
      </c>
      <c r="AE48">
        <v>0.70846867560000004</v>
      </c>
    </row>
    <row r="49" spans="1:31" x14ac:dyDescent="0.3">
      <c r="A49">
        <v>0.94300001860000005</v>
      </c>
      <c r="B49">
        <f>A49/Experiment!$D$10</f>
        <v>2.3260667125466665</v>
      </c>
      <c r="C49">
        <v>0.99999761580000002</v>
      </c>
      <c r="E49">
        <v>0.94300001860000005</v>
      </c>
      <c r="F49">
        <f>E49/Experiment!$D$10</f>
        <v>2.3260667125466665</v>
      </c>
      <c r="G49">
        <v>0.99874794479999995</v>
      </c>
      <c r="I49">
        <v>0.94300001860000005</v>
      </c>
      <c r="J49">
        <f>I49/Experiment!$D$10</f>
        <v>2.3260667125466665</v>
      </c>
      <c r="K49">
        <v>0.8319706321</v>
      </c>
      <c r="M49">
        <v>0.94300001860000005</v>
      </c>
      <c r="N49">
        <f>M49/Experiment!$D$10</f>
        <v>2.3260667125466665</v>
      </c>
      <c r="O49">
        <v>0.57790744299999997</v>
      </c>
      <c r="Q49">
        <v>0.94300001860000005</v>
      </c>
      <c r="R49">
        <f>Q49/Experiment!$D$10</f>
        <v>2.3260667125466665</v>
      </c>
      <c r="S49">
        <v>9.148256481E-2</v>
      </c>
      <c r="U49">
        <v>0.94300001860000005</v>
      </c>
      <c r="V49">
        <f>U49/Experiment!$D$10</f>
        <v>2.3260667125466665</v>
      </c>
      <c r="W49">
        <v>0.27216696740000001</v>
      </c>
      <c r="Y49">
        <v>0.94300001860000005</v>
      </c>
      <c r="Z49">
        <f>Y49/Experiment!$D$10</f>
        <v>2.3260667125466665</v>
      </c>
      <c r="AA49">
        <v>0.57537722589999996</v>
      </c>
      <c r="AC49">
        <v>0.94300001860000005</v>
      </c>
      <c r="AD49">
        <f>AC49/Experiment!$D$10</f>
        <v>2.3260667125466665</v>
      </c>
      <c r="AE49">
        <v>0.73465573790000005</v>
      </c>
    </row>
    <row r="50" spans="1:31" x14ac:dyDescent="0.3">
      <c r="A50">
        <v>0.96350002290000003</v>
      </c>
      <c r="B50">
        <f>A50/Experiment!$D$10</f>
        <v>2.3766333898199998</v>
      </c>
      <c r="C50">
        <v>0.99999880789999995</v>
      </c>
      <c r="E50">
        <v>0.96350002290000003</v>
      </c>
      <c r="F50">
        <f>E50/Experiment!$D$10</f>
        <v>2.3766333898199998</v>
      </c>
      <c r="G50">
        <v>0.99921596049999994</v>
      </c>
      <c r="I50">
        <v>0.96350002290000003</v>
      </c>
      <c r="J50">
        <f>I50/Experiment!$D$10</f>
        <v>2.3766333898199998</v>
      </c>
      <c r="K50">
        <v>0.86402601000000001</v>
      </c>
      <c r="M50">
        <v>0.96350002290000003</v>
      </c>
      <c r="N50">
        <f>M50/Experiment!$D$10</f>
        <v>2.3766333898199998</v>
      </c>
      <c r="O50">
        <v>0.63079047200000005</v>
      </c>
      <c r="Q50">
        <v>0.96350002290000003</v>
      </c>
      <c r="R50">
        <f>Q50/Experiment!$D$10</f>
        <v>2.3766333898199998</v>
      </c>
      <c r="S50">
        <v>0.11737534400000001</v>
      </c>
      <c r="U50">
        <v>0.96350002290000003</v>
      </c>
      <c r="V50">
        <f>U50/Experiment!$D$10</f>
        <v>2.3766333898199998</v>
      </c>
      <c r="W50">
        <v>0.29736357930000001</v>
      </c>
      <c r="Y50">
        <v>0.96350002290000003</v>
      </c>
      <c r="Z50">
        <f>Y50/Experiment!$D$10</f>
        <v>2.3766333898199998</v>
      </c>
      <c r="AA50">
        <v>0.60481071470000003</v>
      </c>
      <c r="AC50">
        <v>0.96350002290000003</v>
      </c>
      <c r="AD50">
        <f>AC50/Experiment!$D$10</f>
        <v>2.3766333898199998</v>
      </c>
      <c r="AE50">
        <v>0.75918459890000001</v>
      </c>
    </row>
    <row r="51" spans="1:31" x14ac:dyDescent="0.3">
      <c r="A51">
        <v>0.98400002720000002</v>
      </c>
      <c r="B51">
        <f>A51/Experiment!$D$10</f>
        <v>2.4272000670933331</v>
      </c>
      <c r="C51">
        <v>0.99999934430000004</v>
      </c>
      <c r="E51">
        <v>0.98400002720000002</v>
      </c>
      <c r="F51">
        <f>E51/Experiment!$D$10</f>
        <v>2.4272000670933331</v>
      </c>
      <c r="G51">
        <v>0.99951469900000001</v>
      </c>
      <c r="I51">
        <v>0.98400002720000002</v>
      </c>
      <c r="J51">
        <f>I51/Experiment!$D$10</f>
        <v>2.4272000670933331</v>
      </c>
      <c r="K51">
        <v>0.89126950500000002</v>
      </c>
      <c r="M51">
        <v>0.98400002720000002</v>
      </c>
      <c r="N51">
        <f>M51/Experiment!$D$10</f>
        <v>2.4272000670933331</v>
      </c>
      <c r="O51">
        <v>0.68059527870000003</v>
      </c>
      <c r="Q51">
        <v>0.98400002720000002</v>
      </c>
      <c r="R51">
        <f>Q51/Experiment!$D$10</f>
        <v>2.4272000670933331</v>
      </c>
      <c r="S51">
        <v>0.1475148201</v>
      </c>
      <c r="U51">
        <v>0.98400002720000002</v>
      </c>
      <c r="V51">
        <f>U51/Experiment!$D$10</f>
        <v>2.4272000670933331</v>
      </c>
      <c r="W51">
        <v>0.32312971350000003</v>
      </c>
      <c r="Y51">
        <v>0.98400002720000002</v>
      </c>
      <c r="Z51">
        <f>Y51/Experiment!$D$10</f>
        <v>2.4272000670933331</v>
      </c>
      <c r="AA51">
        <v>0.63318407539999999</v>
      </c>
      <c r="AC51">
        <v>0.98400002720000002</v>
      </c>
      <c r="AD51">
        <f>AC51/Experiment!$D$10</f>
        <v>2.4272000670933331</v>
      </c>
      <c r="AE51">
        <v>0.78205221889999998</v>
      </c>
    </row>
    <row r="52" spans="1:31" x14ac:dyDescent="0.3">
      <c r="A52">
        <v>1.0045000310000001</v>
      </c>
      <c r="B52">
        <f>A52/Experiment!$D$10</f>
        <v>2.4777667431333334</v>
      </c>
      <c r="C52">
        <v>0.99999970199999999</v>
      </c>
      <c r="E52">
        <v>1.0045000310000001</v>
      </c>
      <c r="F52">
        <f>E52/Experiment!$D$10</f>
        <v>2.4777667431333334</v>
      </c>
      <c r="G52">
        <v>0.99970299009999997</v>
      </c>
      <c r="I52">
        <v>1.0045000310000001</v>
      </c>
      <c r="J52">
        <f>I52/Experiment!$D$10</f>
        <v>2.4777667431333334</v>
      </c>
      <c r="K52">
        <v>0.91406130789999995</v>
      </c>
      <c r="M52">
        <v>1.0045000310000001</v>
      </c>
      <c r="N52">
        <f>M52/Experiment!$D$10</f>
        <v>2.4777667431333334</v>
      </c>
      <c r="O52">
        <v>0.72669649120000002</v>
      </c>
      <c r="Q52">
        <v>1.0045000310000001</v>
      </c>
      <c r="R52">
        <f>Q52/Experiment!$D$10</f>
        <v>2.4777667431333334</v>
      </c>
      <c r="S52">
        <v>0.1818279773</v>
      </c>
      <c r="U52">
        <v>1.0045000310000001</v>
      </c>
      <c r="V52">
        <f>U52/Experiment!$D$10</f>
        <v>2.4777667431333334</v>
      </c>
      <c r="W52">
        <v>0.34932938219999998</v>
      </c>
      <c r="Y52">
        <v>1.0045000310000001</v>
      </c>
      <c r="Z52">
        <f>Y52/Experiment!$D$10</f>
        <v>2.4777667431333334</v>
      </c>
      <c r="AA52">
        <v>0.66040247679999997</v>
      </c>
      <c r="AC52">
        <v>1.0045000310000001</v>
      </c>
      <c r="AD52">
        <f>AC52/Experiment!$D$10</f>
        <v>2.4777667431333334</v>
      </c>
      <c r="AE52">
        <v>0.80327594280000003</v>
      </c>
    </row>
    <row r="53" spans="1:31" x14ac:dyDescent="0.3">
      <c r="A53">
        <v>1.0249999759999999</v>
      </c>
      <c r="B53">
        <f>A53/Experiment!$D$10</f>
        <v>2.5283332741333329</v>
      </c>
      <c r="C53">
        <v>0.99999988080000002</v>
      </c>
      <c r="E53">
        <v>1.0249999759999999</v>
      </c>
      <c r="F53">
        <f>E53/Experiment!$D$10</f>
        <v>2.5283332741333329</v>
      </c>
      <c r="G53">
        <v>0.99982005360000004</v>
      </c>
      <c r="I53">
        <v>1.0249999759999999</v>
      </c>
      <c r="J53">
        <f>I53/Experiment!$D$10</f>
        <v>2.5283332741333329</v>
      </c>
      <c r="K53">
        <v>0.93284302949999998</v>
      </c>
      <c r="M53">
        <v>1.0249999759999999</v>
      </c>
      <c r="N53">
        <f>M53/Experiment!$D$10</f>
        <v>2.5283332741333329</v>
      </c>
      <c r="O53">
        <v>0.76866871120000002</v>
      </c>
      <c r="Q53">
        <v>1.0249999759999999</v>
      </c>
      <c r="R53">
        <f>Q53/Experiment!$D$10</f>
        <v>2.5283332741333329</v>
      </c>
      <c r="S53">
        <v>0.2200759947</v>
      </c>
      <c r="U53">
        <v>1.0249999759999999</v>
      </c>
      <c r="V53">
        <f>U53/Experiment!$D$10</f>
        <v>2.5283332741333329</v>
      </c>
      <c r="W53">
        <v>0.37582674620000001</v>
      </c>
      <c r="Y53">
        <v>1.0249999759999999</v>
      </c>
      <c r="Z53">
        <f>Y53/Experiment!$D$10</f>
        <v>2.5283332741333329</v>
      </c>
      <c r="AA53">
        <v>0.6863923073</v>
      </c>
      <c r="AC53">
        <v>1.0249999759999999</v>
      </c>
      <c r="AD53">
        <f>AC53/Experiment!$D$10</f>
        <v>2.5283332741333329</v>
      </c>
      <c r="AE53">
        <v>0.82289081809999998</v>
      </c>
    </row>
    <row r="54" spans="1:31" x14ac:dyDescent="0.3">
      <c r="A54">
        <v>1.0455000400000001</v>
      </c>
      <c r="B54">
        <f>A54/Experiment!$D$10</f>
        <v>2.5789000986666668</v>
      </c>
      <c r="C54">
        <v>0.99999994039999995</v>
      </c>
      <c r="E54">
        <v>1.0455000400000001</v>
      </c>
      <c r="F54">
        <f>E54/Experiment!$D$10</f>
        <v>2.5789000986666668</v>
      </c>
      <c r="G54">
        <v>0.99989217519999996</v>
      </c>
      <c r="I54">
        <v>1.0455000400000001</v>
      </c>
      <c r="J54">
        <f>I54/Experiment!$D$10</f>
        <v>2.5789000986666668</v>
      </c>
      <c r="K54">
        <v>0.94809782509999996</v>
      </c>
      <c r="M54">
        <v>1.0455000400000001</v>
      </c>
      <c r="N54">
        <f>M54/Experiment!$D$10</f>
        <v>2.5789000986666668</v>
      </c>
      <c r="O54">
        <v>0.80628055330000004</v>
      </c>
      <c r="Q54">
        <v>1.0455000400000001</v>
      </c>
      <c r="R54">
        <f>Q54/Experiment!$D$10</f>
        <v>2.5789000986666668</v>
      </c>
      <c r="S54">
        <v>0.26186010240000002</v>
      </c>
      <c r="U54">
        <v>1.0455000400000001</v>
      </c>
      <c r="V54">
        <f>U54/Experiment!$D$10</f>
        <v>2.5789000986666668</v>
      </c>
      <c r="W54">
        <v>0.40248802299999997</v>
      </c>
      <c r="Y54">
        <v>1.0455000400000001</v>
      </c>
      <c r="Z54">
        <f>Y54/Experiment!$D$10</f>
        <v>2.5789000986666668</v>
      </c>
      <c r="AA54">
        <v>0.71110022070000001</v>
      </c>
      <c r="AC54">
        <v>1.0455000400000001</v>
      </c>
      <c r="AD54">
        <f>AC54/Experiment!$D$10</f>
        <v>2.5789000986666668</v>
      </c>
      <c r="AE54">
        <v>0.84094601869999996</v>
      </c>
    </row>
    <row r="55" spans="1:31" x14ac:dyDescent="0.3">
      <c r="A55">
        <v>1.0659999849999999</v>
      </c>
      <c r="B55">
        <f>A55/Experiment!$D$10</f>
        <v>2.6294666296666662</v>
      </c>
      <c r="C55">
        <v>1</v>
      </c>
      <c r="E55">
        <v>1.0659999849999999</v>
      </c>
      <c r="F55">
        <f>E55/Experiment!$D$10</f>
        <v>2.6294666296666662</v>
      </c>
      <c r="G55">
        <v>0.99993604420000004</v>
      </c>
      <c r="I55">
        <v>1.0659999849999999</v>
      </c>
      <c r="J55">
        <f>I55/Experiment!$D$10</f>
        <v>2.6294666296666662</v>
      </c>
      <c r="K55">
        <v>0.96031719449999997</v>
      </c>
      <c r="M55">
        <v>1.0659999849999999</v>
      </c>
      <c r="N55">
        <f>M55/Experiment!$D$10</f>
        <v>2.6294666296666662</v>
      </c>
      <c r="O55">
        <v>0.83947670460000001</v>
      </c>
      <c r="Q55">
        <v>1.0659999849999999</v>
      </c>
      <c r="R55">
        <f>Q55/Experiment!$D$10</f>
        <v>2.6294666296666662</v>
      </c>
      <c r="S55">
        <v>0.30663830040000001</v>
      </c>
      <c r="U55">
        <v>1.0659999849999999</v>
      </c>
      <c r="V55">
        <f>U55/Experiment!$D$10</f>
        <v>2.6294666296666662</v>
      </c>
      <c r="W55">
        <v>0.42918330430000001</v>
      </c>
      <c r="Y55">
        <v>1.0659999849999999</v>
      </c>
      <c r="Z55">
        <f>Y55/Experiment!$D$10</f>
        <v>2.6294666296666662</v>
      </c>
      <c r="AA55">
        <v>0.73449134829999996</v>
      </c>
      <c r="AC55">
        <v>1.0659999849999999</v>
      </c>
      <c r="AD55">
        <f>AC55/Experiment!$D$10</f>
        <v>2.6294666296666662</v>
      </c>
      <c r="AE55">
        <v>0.85750240089999996</v>
      </c>
    </row>
    <row r="56" spans="1:31" x14ac:dyDescent="0.3">
      <c r="A56">
        <v>1.0865000490000001</v>
      </c>
      <c r="B56">
        <f>A56/Experiment!$D$10</f>
        <v>2.6800334542000002</v>
      </c>
      <c r="C56">
        <v>1</v>
      </c>
      <c r="E56">
        <v>1.0865000490000001</v>
      </c>
      <c r="F56">
        <f>E56/Experiment!$D$10</f>
        <v>2.6800334542000002</v>
      </c>
      <c r="G56">
        <v>0.99996244909999998</v>
      </c>
      <c r="I56">
        <v>1.0865000490000001</v>
      </c>
      <c r="J56">
        <f>I56/Experiment!$D$10</f>
        <v>2.6800334542000002</v>
      </c>
      <c r="K56">
        <v>0.96997570990000004</v>
      </c>
      <c r="M56">
        <v>1.0865000490000001</v>
      </c>
      <c r="N56">
        <f>M56/Experiment!$D$10</f>
        <v>2.6800334542000002</v>
      </c>
      <c r="O56">
        <v>0.8683521152</v>
      </c>
      <c r="Q56">
        <v>1.0865000490000001</v>
      </c>
      <c r="R56">
        <f>Q56/Experiment!$D$10</f>
        <v>2.6800334542000002</v>
      </c>
      <c r="S56">
        <v>0.35375285150000002</v>
      </c>
      <c r="U56">
        <v>1.0865000490000001</v>
      </c>
      <c r="V56">
        <f>U56/Experiment!$D$10</f>
        <v>2.6800334542000002</v>
      </c>
      <c r="W56">
        <v>0.45578828449999997</v>
      </c>
      <c r="Y56">
        <v>1.0865000490000001</v>
      </c>
      <c r="Z56">
        <f>Y56/Experiment!$D$10</f>
        <v>2.6800334542000002</v>
      </c>
      <c r="AA56">
        <v>0.75654816629999999</v>
      </c>
      <c r="AC56">
        <v>1.0865000490000001</v>
      </c>
      <c r="AD56">
        <f>AC56/Experiment!$D$10</f>
        <v>2.6800334542000002</v>
      </c>
      <c r="AE56">
        <v>0.87262946370000005</v>
      </c>
    </row>
    <row r="57" spans="1:31" x14ac:dyDescent="0.3">
      <c r="A57">
        <v>1.1069999930000001</v>
      </c>
      <c r="B57">
        <f>A57/Experiment!$D$10</f>
        <v>2.7305999827333332</v>
      </c>
      <c r="C57">
        <v>1</v>
      </c>
      <c r="E57">
        <v>1.1069999930000001</v>
      </c>
      <c r="F57">
        <f>E57/Experiment!$D$10</f>
        <v>2.7305999827333332</v>
      </c>
      <c r="G57">
        <v>0.99997824430000004</v>
      </c>
      <c r="I57">
        <v>1.1069999930000001</v>
      </c>
      <c r="J57">
        <f>I57/Experiment!$D$10</f>
        <v>2.7305999827333332</v>
      </c>
      <c r="K57">
        <v>0.97751289610000003</v>
      </c>
      <c r="M57">
        <v>1.1069999930000001</v>
      </c>
      <c r="N57">
        <f>M57/Experiment!$D$10</f>
        <v>2.7305999827333332</v>
      </c>
      <c r="O57">
        <v>0.8931206465</v>
      </c>
      <c r="Q57">
        <v>1.1069999930000001</v>
      </c>
      <c r="R57">
        <f>Q57/Experiment!$D$10</f>
        <v>2.7305999827333332</v>
      </c>
      <c r="S57">
        <v>0.40246453879999999</v>
      </c>
      <c r="U57">
        <v>1.1069999930000001</v>
      </c>
      <c r="V57">
        <f>U57/Experiment!$D$10</f>
        <v>2.7305999827333332</v>
      </c>
      <c r="W57">
        <v>0.48218554260000002</v>
      </c>
      <c r="Y57">
        <v>1.1069999930000001</v>
      </c>
      <c r="Z57">
        <f>Y57/Experiment!$D$10</f>
        <v>2.7305999827333332</v>
      </c>
      <c r="AA57">
        <v>0.77726817130000003</v>
      </c>
      <c r="AC57">
        <v>1.1069999930000001</v>
      </c>
      <c r="AD57">
        <f>AC57/Experiment!$D$10</f>
        <v>2.7305999827333332</v>
      </c>
      <c r="AE57">
        <v>0.88640308379999999</v>
      </c>
    </row>
    <row r="58" spans="1:31" x14ac:dyDescent="0.3">
      <c r="A58">
        <v>1.127500057</v>
      </c>
      <c r="B58">
        <f>A58/Experiment!$D$10</f>
        <v>2.7811668072666667</v>
      </c>
      <c r="C58">
        <v>1</v>
      </c>
      <c r="E58">
        <v>1.127500057</v>
      </c>
      <c r="F58">
        <f>E58/Experiment!$D$10</f>
        <v>2.7811668072666667</v>
      </c>
      <c r="G58">
        <v>0.99998748299999995</v>
      </c>
      <c r="I58">
        <v>1.127500057</v>
      </c>
      <c r="J58">
        <f>I58/Experiment!$D$10</f>
        <v>2.7811668072666667</v>
      </c>
      <c r="K58">
        <v>0.98332339530000001</v>
      </c>
      <c r="M58">
        <v>1.127500057</v>
      </c>
      <c r="N58">
        <f>M58/Experiment!$D$10</f>
        <v>2.7811668072666667</v>
      </c>
      <c r="O58">
        <v>0.91408371929999999</v>
      </c>
      <c r="Q58">
        <v>1.127500057</v>
      </c>
      <c r="R58">
        <f>Q58/Experiment!$D$10</f>
        <v>2.7811668072666667</v>
      </c>
      <c r="S58">
        <v>0.45199087259999998</v>
      </c>
      <c r="U58">
        <v>1.127500057</v>
      </c>
      <c r="V58">
        <f>U58/Experiment!$D$10</f>
        <v>2.7811668072666667</v>
      </c>
      <c r="W58">
        <v>0.50826573370000006</v>
      </c>
      <c r="Y58">
        <v>1.127500057</v>
      </c>
      <c r="Z58">
        <f>Y58/Experiment!$D$10</f>
        <v>2.7811668072666667</v>
      </c>
      <c r="AA58">
        <v>0.79666256899999999</v>
      </c>
      <c r="AC58">
        <v>1.127500057</v>
      </c>
      <c r="AD58">
        <f>AC58/Experiment!$D$10</f>
        <v>2.7811668072666667</v>
      </c>
      <c r="AE58">
        <v>0.89890348909999995</v>
      </c>
    </row>
    <row r="59" spans="1:31" x14ac:dyDescent="0.3">
      <c r="A59">
        <v>1.1480000020000001</v>
      </c>
      <c r="B59">
        <f>A59/Experiment!$D$10</f>
        <v>2.8317333382666665</v>
      </c>
      <c r="C59">
        <v>1</v>
      </c>
      <c r="E59">
        <v>1.1480000020000001</v>
      </c>
      <c r="F59">
        <f>E59/Experiment!$D$10</f>
        <v>2.8317333382666665</v>
      </c>
      <c r="G59">
        <v>0.9999927878</v>
      </c>
      <c r="I59">
        <v>1.1480000020000001</v>
      </c>
      <c r="J59">
        <f>I59/Experiment!$D$10</f>
        <v>2.8317333382666665</v>
      </c>
      <c r="K59">
        <v>0.98775011300000004</v>
      </c>
      <c r="M59">
        <v>1.1480000020000001</v>
      </c>
      <c r="N59">
        <f>M59/Experiment!$D$10</f>
        <v>2.8317333382666665</v>
      </c>
      <c r="O59">
        <v>0.93159919980000006</v>
      </c>
      <c r="Q59">
        <v>1.1480000020000001</v>
      </c>
      <c r="R59">
        <f>Q59/Experiment!$D$10</f>
        <v>2.8317333382666665</v>
      </c>
      <c r="S59">
        <v>0.50154507159999995</v>
      </c>
      <c r="U59">
        <v>1.1480000020000001</v>
      </c>
      <c r="V59">
        <f>U59/Experiment!$D$10</f>
        <v>2.8317333382666665</v>
      </c>
      <c r="W59">
        <v>0.53392845389999999</v>
      </c>
      <c r="Y59">
        <v>1.1480000020000001</v>
      </c>
      <c r="Z59">
        <f>Y59/Experiment!$D$10</f>
        <v>2.8317333382666665</v>
      </c>
      <c r="AA59">
        <v>0.81475388999999998</v>
      </c>
      <c r="AC59">
        <v>1.1480000020000001</v>
      </c>
      <c r="AD59">
        <f>AC59/Experiment!$D$10</f>
        <v>2.8317333382666665</v>
      </c>
      <c r="AE59">
        <v>0.91021305320000001</v>
      </c>
    </row>
    <row r="60" spans="1:31" x14ac:dyDescent="0.3">
      <c r="A60">
        <v>1.168500066</v>
      </c>
      <c r="B60">
        <f>A60/Experiment!$D$10</f>
        <v>2.8823001628</v>
      </c>
      <c r="C60">
        <v>1</v>
      </c>
      <c r="E60">
        <v>1.168500066</v>
      </c>
      <c r="F60">
        <f>E60/Experiment!$D$10</f>
        <v>2.8823001628</v>
      </c>
      <c r="G60">
        <v>0.9999958873</v>
      </c>
      <c r="I60">
        <v>1.168500066</v>
      </c>
      <c r="J60">
        <f>I60/Experiment!$D$10</f>
        <v>2.8823001628</v>
      </c>
      <c r="K60">
        <v>0.99108469489999995</v>
      </c>
      <c r="M60">
        <v>1.168500066</v>
      </c>
      <c r="N60">
        <f>M60/Experiment!$D$10</f>
        <v>2.8823001628</v>
      </c>
      <c r="O60">
        <v>0.94605451819999997</v>
      </c>
      <c r="Q60">
        <v>1.168500066</v>
      </c>
      <c r="R60">
        <f>Q60/Experiment!$D$10</f>
        <v>2.8823001628</v>
      </c>
      <c r="S60">
        <v>0.55037266019999997</v>
      </c>
      <c r="U60">
        <v>1.168500066</v>
      </c>
      <c r="V60">
        <f>U60/Experiment!$D$10</f>
        <v>2.8823001628</v>
      </c>
      <c r="W60">
        <v>0.55908268689999996</v>
      </c>
      <c r="Y60">
        <v>1.168500066</v>
      </c>
      <c r="Z60">
        <f>Y60/Experiment!$D$10</f>
        <v>2.8823001628</v>
      </c>
      <c r="AA60">
        <v>0.83157461880000005</v>
      </c>
      <c r="AC60">
        <v>1.168500066</v>
      </c>
      <c r="AD60">
        <f>AC60/Experiment!$D$10</f>
        <v>2.8823001628</v>
      </c>
      <c r="AE60">
        <v>0.92041498420000001</v>
      </c>
    </row>
    <row r="61" spans="1:31" x14ac:dyDescent="0.3">
      <c r="A61">
        <v>1.18900001</v>
      </c>
      <c r="B61">
        <f>A61/Experiment!$D$10</f>
        <v>2.932866691333333</v>
      </c>
      <c r="C61">
        <v>1</v>
      </c>
      <c r="E61">
        <v>1.18900001</v>
      </c>
      <c r="F61">
        <f>E61/Experiment!$D$10</f>
        <v>2.932866691333333</v>
      </c>
      <c r="G61">
        <v>0.99999767539999995</v>
      </c>
      <c r="I61">
        <v>1.18900001</v>
      </c>
      <c r="J61">
        <f>I61/Experiment!$D$10</f>
        <v>2.932866691333333</v>
      </c>
      <c r="K61">
        <v>0.99356931449999997</v>
      </c>
      <c r="M61">
        <v>1.18900001</v>
      </c>
      <c r="N61">
        <f>M61/Experiment!$D$10</f>
        <v>2.932866691333333</v>
      </c>
      <c r="O61">
        <v>0.95784348249999995</v>
      </c>
      <c r="Q61">
        <v>1.18900001</v>
      </c>
      <c r="R61">
        <f>Q61/Experiment!$D$10</f>
        <v>2.932866691333333</v>
      </c>
      <c r="S61">
        <v>0.5977828503</v>
      </c>
      <c r="U61">
        <v>1.18900001</v>
      </c>
      <c r="V61">
        <f>U61/Experiment!$D$10</f>
        <v>2.932866691333333</v>
      </c>
      <c r="W61">
        <v>0.58364742989999996</v>
      </c>
      <c r="Y61">
        <v>1.18900001</v>
      </c>
      <c r="Z61">
        <f>Y61/Experiment!$D$10</f>
        <v>2.932866691333333</v>
      </c>
      <c r="AA61">
        <v>0.84716546540000004</v>
      </c>
      <c r="AC61">
        <v>1.18900001</v>
      </c>
      <c r="AD61">
        <f>AC61/Experiment!$D$10</f>
        <v>2.932866691333333</v>
      </c>
      <c r="AE61">
        <v>0.92959183450000005</v>
      </c>
    </row>
    <row r="62" spans="1:31" x14ac:dyDescent="0.3">
      <c r="A62">
        <v>1.2095000739999999</v>
      </c>
      <c r="B62">
        <f>A62/Experiment!$D$10</f>
        <v>2.9834335158666665</v>
      </c>
      <c r="C62">
        <v>1</v>
      </c>
      <c r="E62">
        <v>1.2095000739999999</v>
      </c>
      <c r="F62">
        <f>E62/Experiment!$D$10</f>
        <v>2.9834335158666665</v>
      </c>
      <c r="G62">
        <v>0.99999862910000004</v>
      </c>
      <c r="I62">
        <v>1.2095000739999999</v>
      </c>
      <c r="J62">
        <f>I62/Experiment!$D$10</f>
        <v>2.9834335158666665</v>
      </c>
      <c r="K62">
        <v>0.99540144210000003</v>
      </c>
      <c r="M62">
        <v>1.2095000739999999</v>
      </c>
      <c r="N62">
        <f>M62/Experiment!$D$10</f>
        <v>2.9834335158666665</v>
      </c>
      <c r="O62">
        <v>0.96734899279999997</v>
      </c>
      <c r="Q62">
        <v>1.2095000739999999</v>
      </c>
      <c r="R62">
        <f>Q62/Experiment!$D$10</f>
        <v>2.9834335158666665</v>
      </c>
      <c r="S62">
        <v>0.64317333700000001</v>
      </c>
      <c r="U62">
        <v>1.2095000739999999</v>
      </c>
      <c r="V62">
        <f>U62/Experiment!$D$10</f>
        <v>2.9834335158666665</v>
      </c>
      <c r="W62">
        <v>0.60755175350000001</v>
      </c>
      <c r="Y62">
        <v>1.2095000739999999</v>
      </c>
      <c r="Z62">
        <f>Y62/Experiment!$D$10</f>
        <v>2.9834335158666665</v>
      </c>
      <c r="AA62">
        <v>0.86157327890000002</v>
      </c>
      <c r="AC62">
        <v>1.2095000739999999</v>
      </c>
      <c r="AD62">
        <f>AC62/Experiment!$D$10</f>
        <v>2.9834335158666665</v>
      </c>
      <c r="AE62">
        <v>0.93782436849999995</v>
      </c>
    </row>
    <row r="63" spans="1:31" x14ac:dyDescent="0.3">
      <c r="A63">
        <v>1.230000019</v>
      </c>
      <c r="B63">
        <f>A63/Experiment!$D$10</f>
        <v>3.0340000468666664</v>
      </c>
      <c r="C63">
        <v>1</v>
      </c>
      <c r="E63">
        <v>1.230000019</v>
      </c>
      <c r="F63">
        <f>E63/Experiment!$D$10</f>
        <v>3.0340000468666664</v>
      </c>
      <c r="G63">
        <v>0.99999922510000006</v>
      </c>
      <c r="I63">
        <v>1.230000019</v>
      </c>
      <c r="J63">
        <f>I63/Experiment!$D$10</f>
        <v>3.0340000468666664</v>
      </c>
      <c r="K63">
        <v>0.99673885110000005</v>
      </c>
      <c r="M63">
        <v>1.230000019</v>
      </c>
      <c r="N63">
        <f>M63/Experiment!$D$10</f>
        <v>3.0340000468666664</v>
      </c>
      <c r="O63">
        <v>0.97492963079999995</v>
      </c>
      <c r="Q63">
        <v>1.230000019</v>
      </c>
      <c r="R63">
        <f>Q63/Experiment!$D$10</f>
        <v>3.0340000468666664</v>
      </c>
      <c r="S63">
        <v>0.68604773279999998</v>
      </c>
      <c r="U63">
        <v>1.230000019</v>
      </c>
      <c r="V63">
        <f>U63/Experiment!$D$10</f>
        <v>3.0340000468666664</v>
      </c>
      <c r="W63">
        <v>0.63073474169999999</v>
      </c>
      <c r="Y63">
        <v>1.230000019</v>
      </c>
      <c r="Z63">
        <f>Y63/Experiment!$D$10</f>
        <v>3.0340000468666664</v>
      </c>
      <c r="AA63">
        <v>0.87485021350000003</v>
      </c>
      <c r="AC63">
        <v>1.230000019</v>
      </c>
      <c r="AD63">
        <f>AC63/Experiment!$D$10</f>
        <v>3.0340000468666664</v>
      </c>
      <c r="AE63">
        <v>0.94519096609999997</v>
      </c>
    </row>
    <row r="64" spans="1:31" x14ac:dyDescent="0.3">
      <c r="A64">
        <v>1.2505000829999999</v>
      </c>
      <c r="B64">
        <f>A64/Experiment!$D$10</f>
        <v>3.0845668713999999</v>
      </c>
      <c r="C64">
        <v>1</v>
      </c>
      <c r="E64">
        <v>1.2505000829999999</v>
      </c>
      <c r="F64">
        <f>E64/Experiment!$D$10</f>
        <v>3.0845668713999999</v>
      </c>
      <c r="G64">
        <v>0.99999958280000001</v>
      </c>
      <c r="I64">
        <v>1.2505000829999999</v>
      </c>
      <c r="J64">
        <f>I64/Experiment!$D$10</f>
        <v>3.0845668713999999</v>
      </c>
      <c r="K64">
        <v>0.99770581719999996</v>
      </c>
      <c r="M64">
        <v>1.2505000829999999</v>
      </c>
      <c r="N64">
        <f>M64/Experiment!$D$10</f>
        <v>3.0845668713999999</v>
      </c>
      <c r="O64">
        <v>0.98091191050000004</v>
      </c>
      <c r="Q64">
        <v>1.2505000829999999</v>
      </c>
      <c r="R64">
        <f>Q64/Experiment!$D$10</f>
        <v>3.0845668713999999</v>
      </c>
      <c r="S64">
        <v>0.72602462769999998</v>
      </c>
      <c r="U64">
        <v>1.2505000829999999</v>
      </c>
      <c r="V64">
        <f>U64/Experiment!$D$10</f>
        <v>3.0845668713999999</v>
      </c>
      <c r="W64">
        <v>0.65314543250000001</v>
      </c>
      <c r="Y64">
        <v>1.2505000829999999</v>
      </c>
      <c r="Z64">
        <f>Y64/Experiment!$D$10</f>
        <v>3.0845668713999999</v>
      </c>
      <c r="AA64">
        <v>0.88705188040000005</v>
      </c>
      <c r="AC64">
        <v>1.2505000829999999</v>
      </c>
      <c r="AD64">
        <f>AC64/Experiment!$D$10</f>
        <v>3.0845668713999999</v>
      </c>
      <c r="AE64">
        <v>0.95176655050000003</v>
      </c>
    </row>
    <row r="65" spans="1:31" x14ac:dyDescent="0.3">
      <c r="A65">
        <v>1.271000028</v>
      </c>
      <c r="B65">
        <f>A65/Experiment!$D$10</f>
        <v>3.1351334023999997</v>
      </c>
      <c r="C65">
        <v>1</v>
      </c>
      <c r="E65">
        <v>1.271000028</v>
      </c>
      <c r="F65">
        <f>E65/Experiment!$D$10</f>
        <v>3.1351334023999997</v>
      </c>
      <c r="G65">
        <v>0.99999976160000004</v>
      </c>
      <c r="I65">
        <v>1.271000028</v>
      </c>
      <c r="J65">
        <f>I65/Experiment!$D$10</f>
        <v>3.1351334023999997</v>
      </c>
      <c r="K65">
        <v>0.99839836360000001</v>
      </c>
      <c r="M65">
        <v>1.271000028</v>
      </c>
      <c r="N65">
        <f>M65/Experiment!$D$10</f>
        <v>3.1351334023999997</v>
      </c>
      <c r="O65">
        <v>0.98558527230000004</v>
      </c>
      <c r="Q65">
        <v>1.271000028</v>
      </c>
      <c r="R65">
        <f>Q65/Experiment!$D$10</f>
        <v>3.1351334023999997</v>
      </c>
      <c r="S65">
        <v>0.76283943649999997</v>
      </c>
      <c r="U65">
        <v>1.271000028</v>
      </c>
      <c r="V65">
        <f>U65/Experiment!$D$10</f>
        <v>3.1351334023999997</v>
      </c>
      <c r="W65">
        <v>0.67474240060000001</v>
      </c>
      <c r="Y65">
        <v>1.271000028</v>
      </c>
      <c r="Z65">
        <f>Y65/Experiment!$D$10</f>
        <v>3.1351334023999997</v>
      </c>
      <c r="AA65">
        <v>0.89823633430000005</v>
      </c>
      <c r="AC65">
        <v>1.271000028</v>
      </c>
      <c r="AD65">
        <f>AC65/Experiment!$D$10</f>
        <v>3.1351334023999997</v>
      </c>
      <c r="AE65">
        <v>0.95762240890000005</v>
      </c>
    </row>
    <row r="66" spans="1:31" x14ac:dyDescent="0.3">
      <c r="A66">
        <v>1.2915000919999999</v>
      </c>
      <c r="B66">
        <f>A66/Experiment!$D$10</f>
        <v>3.1857002269333332</v>
      </c>
      <c r="C66">
        <v>1</v>
      </c>
      <c r="E66">
        <v>1.2915000919999999</v>
      </c>
      <c r="F66">
        <f>E66/Experiment!$D$10</f>
        <v>3.1857002269333332</v>
      </c>
      <c r="G66">
        <v>0.99999988080000002</v>
      </c>
      <c r="I66">
        <v>1.2915000919999999</v>
      </c>
      <c r="J66">
        <f>I66/Experiment!$D$10</f>
        <v>3.1857002269333332</v>
      </c>
      <c r="K66">
        <v>0.9988900423</v>
      </c>
      <c r="M66">
        <v>1.2915000919999999</v>
      </c>
      <c r="N66">
        <f>M66/Experiment!$D$10</f>
        <v>3.1857002269333332</v>
      </c>
      <c r="O66">
        <v>0.98920053240000005</v>
      </c>
      <c r="Q66">
        <v>1.2915000919999999</v>
      </c>
      <c r="R66">
        <f>Q66/Experiment!$D$10</f>
        <v>3.1857002269333332</v>
      </c>
      <c r="S66">
        <v>0.79634010789999998</v>
      </c>
      <c r="U66">
        <v>1.2915000919999999</v>
      </c>
      <c r="V66">
        <f>U66/Experiment!$D$10</f>
        <v>3.1857002269333332</v>
      </c>
      <c r="W66">
        <v>0.69549345969999998</v>
      </c>
      <c r="Y66">
        <v>1.2915000919999999</v>
      </c>
      <c r="Z66">
        <f>Y66/Experiment!$D$10</f>
        <v>3.1857002269333332</v>
      </c>
      <c r="AA66">
        <v>0.90846306089999995</v>
      </c>
      <c r="AC66">
        <v>1.2915000919999999</v>
      </c>
      <c r="AD66">
        <f>AC66/Experiment!$D$10</f>
        <v>3.1857002269333332</v>
      </c>
      <c r="AE66">
        <v>0.96282565590000002</v>
      </c>
    </row>
    <row r="67" spans="1:31" x14ac:dyDescent="0.3">
      <c r="A67">
        <v>1.3120000359999999</v>
      </c>
      <c r="B67">
        <f>A67/Experiment!$D$10</f>
        <v>3.2362667554666662</v>
      </c>
      <c r="C67">
        <v>1</v>
      </c>
      <c r="E67">
        <v>1.3120000359999999</v>
      </c>
      <c r="F67">
        <f>E67/Experiment!$D$10</f>
        <v>3.2362667554666662</v>
      </c>
      <c r="G67">
        <v>0.99999994039999995</v>
      </c>
      <c r="I67">
        <v>1.3120000359999999</v>
      </c>
      <c r="J67">
        <f>I67/Experiment!$D$10</f>
        <v>3.2362667554666662</v>
      </c>
      <c r="K67">
        <v>0.99923610689999998</v>
      </c>
      <c r="M67">
        <v>1.3120000359999999</v>
      </c>
      <c r="N67">
        <f>M67/Experiment!$D$10</f>
        <v>3.2362667554666662</v>
      </c>
      <c r="O67">
        <v>0.99197107549999997</v>
      </c>
      <c r="Q67">
        <v>1.3120000359999999</v>
      </c>
      <c r="R67">
        <f>Q67/Experiment!$D$10</f>
        <v>3.2362667554666662</v>
      </c>
      <c r="S67">
        <v>0.82647728919999996</v>
      </c>
      <c r="U67">
        <v>1.3120000359999999</v>
      </c>
      <c r="V67">
        <f>U67/Experiment!$D$10</f>
        <v>3.2362667554666662</v>
      </c>
      <c r="W67">
        <v>0.71537506579999999</v>
      </c>
      <c r="Y67">
        <v>1.3120000359999999</v>
      </c>
      <c r="Z67">
        <f>Y67/Experiment!$D$10</f>
        <v>3.2362667554666662</v>
      </c>
      <c r="AA67">
        <v>0.91779196259999996</v>
      </c>
      <c r="AC67">
        <v>1.3120000359999999</v>
      </c>
      <c r="AD67">
        <f>AC67/Experiment!$D$10</f>
        <v>3.2362667554666662</v>
      </c>
      <c r="AE67">
        <v>0.96743929390000005</v>
      </c>
    </row>
    <row r="68" spans="1:31" x14ac:dyDescent="0.3">
      <c r="A68">
        <v>1.332499981</v>
      </c>
      <c r="B68">
        <f>A68/Experiment!$D$10</f>
        <v>3.2868332864666665</v>
      </c>
      <c r="C68">
        <v>1</v>
      </c>
      <c r="E68">
        <v>1.332499981</v>
      </c>
      <c r="F68">
        <f>E68/Experiment!$D$10</f>
        <v>3.2868332864666665</v>
      </c>
      <c r="G68">
        <v>1</v>
      </c>
      <c r="I68">
        <v>1.332499981</v>
      </c>
      <c r="J68">
        <f>I68/Experiment!$D$10</f>
        <v>3.2868332864666665</v>
      </c>
      <c r="K68">
        <v>0.99947768449999996</v>
      </c>
      <c r="M68">
        <v>1.332499981</v>
      </c>
      <c r="N68">
        <f>M68/Experiment!$D$10</f>
        <v>3.2868332864666665</v>
      </c>
      <c r="O68">
        <v>0.99407511950000005</v>
      </c>
      <c r="Q68">
        <v>1.332499981</v>
      </c>
      <c r="R68">
        <f>Q68/Experiment!$D$10</f>
        <v>3.2868332864666665</v>
      </c>
      <c r="S68">
        <v>0.85329157109999998</v>
      </c>
      <c r="U68">
        <v>1.332499981</v>
      </c>
      <c r="V68">
        <f>U68/Experiment!$D$10</f>
        <v>3.2868332864666665</v>
      </c>
      <c r="W68">
        <v>0.7343716025</v>
      </c>
      <c r="Y68">
        <v>1.332499981</v>
      </c>
      <c r="Z68">
        <f>Y68/Experiment!$D$10</f>
        <v>3.2868332864666665</v>
      </c>
      <c r="AA68">
        <v>0.92628258470000002</v>
      </c>
      <c r="AC68">
        <v>1.332499981</v>
      </c>
      <c r="AD68">
        <f>AC68/Experiment!$D$10</f>
        <v>3.2868332864666665</v>
      </c>
      <c r="AE68">
        <v>0.97152167560000002</v>
      </c>
    </row>
    <row r="69" spans="1:31" x14ac:dyDescent="0.3">
      <c r="A69">
        <v>1.3530000449999999</v>
      </c>
      <c r="B69">
        <f>A69/Experiment!$D$10</f>
        <v>3.3374001109999996</v>
      </c>
      <c r="C69">
        <v>1</v>
      </c>
      <c r="E69">
        <v>1.3530000449999999</v>
      </c>
      <c r="F69">
        <f>E69/Experiment!$D$10</f>
        <v>3.3374001109999996</v>
      </c>
      <c r="G69">
        <v>1</v>
      </c>
      <c r="I69">
        <v>1.3530000449999999</v>
      </c>
      <c r="J69">
        <f>I69/Experiment!$D$10</f>
        <v>3.3374001109999996</v>
      </c>
      <c r="K69">
        <v>0.99964487550000003</v>
      </c>
      <c r="M69">
        <v>1.3530000449999999</v>
      </c>
      <c r="N69">
        <f>M69/Experiment!$D$10</f>
        <v>3.3374001109999996</v>
      </c>
      <c r="O69">
        <v>0.99565917250000002</v>
      </c>
      <c r="Q69">
        <v>1.3530000449999999</v>
      </c>
      <c r="R69">
        <f>Q69/Experiment!$D$10</f>
        <v>3.3374001109999996</v>
      </c>
      <c r="S69">
        <v>0.87689757349999997</v>
      </c>
      <c r="U69">
        <v>1.3530000449999999</v>
      </c>
      <c r="V69">
        <f>U69/Experiment!$D$10</f>
        <v>3.3374001109999996</v>
      </c>
      <c r="W69">
        <v>0.75247502330000005</v>
      </c>
      <c r="Y69">
        <v>1.3530000449999999</v>
      </c>
      <c r="Z69">
        <f>Y69/Experiment!$D$10</f>
        <v>3.3374001109999996</v>
      </c>
      <c r="AA69">
        <v>0.93399345869999995</v>
      </c>
      <c r="AC69">
        <v>1.3530000449999999</v>
      </c>
      <c r="AD69">
        <f>AC69/Experiment!$D$10</f>
        <v>3.3374001109999996</v>
      </c>
      <c r="AE69">
        <v>0.97512710089999999</v>
      </c>
    </row>
    <row r="70" spans="1:31" x14ac:dyDescent="0.3">
      <c r="A70">
        <v>1.37349999</v>
      </c>
      <c r="B70">
        <f>A70/Experiment!$D$10</f>
        <v>3.3879666419999999</v>
      </c>
      <c r="C70">
        <v>1</v>
      </c>
      <c r="E70">
        <v>1.37349999</v>
      </c>
      <c r="F70">
        <f>E70/Experiment!$D$10</f>
        <v>3.3879666419999999</v>
      </c>
      <c r="G70">
        <v>1</v>
      </c>
      <c r="I70">
        <v>1.37349999</v>
      </c>
      <c r="J70">
        <f>I70/Experiment!$D$10</f>
        <v>3.3879666419999999</v>
      </c>
      <c r="K70">
        <v>0.99975991249999996</v>
      </c>
      <c r="M70">
        <v>1.37349999</v>
      </c>
      <c r="N70">
        <f>M70/Experiment!$D$10</f>
        <v>3.3879666419999999</v>
      </c>
      <c r="O70">
        <v>0.99684172869999998</v>
      </c>
      <c r="Q70">
        <v>1.37349999</v>
      </c>
      <c r="R70">
        <f>Q70/Experiment!$D$10</f>
        <v>3.3879666419999999</v>
      </c>
      <c r="S70">
        <v>0.89746820930000004</v>
      </c>
      <c r="U70">
        <v>1.37349999</v>
      </c>
      <c r="V70">
        <f>U70/Experiment!$D$10</f>
        <v>3.3879666419999999</v>
      </c>
      <c r="W70">
        <v>0.76968407630000002</v>
      </c>
      <c r="Y70">
        <v>1.37349999</v>
      </c>
      <c r="Z70">
        <f>Y70/Experiment!$D$10</f>
        <v>3.3879666419999999</v>
      </c>
      <c r="AA70">
        <v>0.94098180529999997</v>
      </c>
      <c r="AC70">
        <v>1.37349999</v>
      </c>
      <c r="AD70">
        <f>AC70/Experiment!$D$10</f>
        <v>3.3879666419999999</v>
      </c>
      <c r="AE70">
        <v>0.97830522060000003</v>
      </c>
    </row>
    <row r="71" spans="1:31" x14ac:dyDescent="0.3">
      <c r="A71">
        <v>1.3940000530000001</v>
      </c>
      <c r="B71">
        <f>A71/Experiment!$D$10</f>
        <v>3.4385334640666665</v>
      </c>
      <c r="C71">
        <v>1</v>
      </c>
      <c r="E71">
        <v>1.3940000530000001</v>
      </c>
      <c r="F71">
        <f>E71/Experiment!$D$10</f>
        <v>3.4385334640666665</v>
      </c>
      <c r="G71">
        <v>1</v>
      </c>
      <c r="I71">
        <v>1.3940000530000001</v>
      </c>
      <c r="J71">
        <f>I71/Experiment!$D$10</f>
        <v>3.4385334640666665</v>
      </c>
      <c r="K71">
        <v>0.99983841179999999</v>
      </c>
      <c r="M71">
        <v>1.3940000530000001</v>
      </c>
      <c r="N71">
        <f>M71/Experiment!$D$10</f>
        <v>3.4385334640666665</v>
      </c>
      <c r="O71">
        <v>0.99771749970000001</v>
      </c>
      <c r="Q71">
        <v>1.3940000530000001</v>
      </c>
      <c r="R71">
        <f>Q71/Experiment!$D$10</f>
        <v>3.4385334640666665</v>
      </c>
      <c r="S71">
        <v>0.91521865130000002</v>
      </c>
      <c r="U71">
        <v>1.3940000530000001</v>
      </c>
      <c r="V71">
        <f>U71/Experiment!$D$10</f>
        <v>3.4385334640666665</v>
      </c>
      <c r="W71">
        <v>0.78600347039999996</v>
      </c>
      <c r="Y71">
        <v>1.3940000530000001</v>
      </c>
      <c r="Z71">
        <f>Y71/Experiment!$D$10</f>
        <v>3.4385334640666665</v>
      </c>
      <c r="AA71">
        <v>0.94730269909999998</v>
      </c>
      <c r="AC71">
        <v>1.3940000530000001</v>
      </c>
      <c r="AD71">
        <f>AC71/Experiment!$D$10</f>
        <v>3.4385334640666665</v>
      </c>
      <c r="AE71">
        <v>0.98110181090000004</v>
      </c>
    </row>
    <row r="72" spans="1:31" x14ac:dyDescent="0.3">
      <c r="A72">
        <v>1.4144999979999999</v>
      </c>
      <c r="B72">
        <f>A72/Experiment!$D$10</f>
        <v>3.4890999950666663</v>
      </c>
      <c r="C72">
        <v>1</v>
      </c>
      <c r="E72">
        <v>1.4144999979999999</v>
      </c>
      <c r="F72">
        <f>E72/Experiment!$D$10</f>
        <v>3.4890999950666663</v>
      </c>
      <c r="G72">
        <v>1</v>
      </c>
      <c r="I72">
        <v>1.4144999979999999</v>
      </c>
      <c r="J72">
        <f>I72/Experiment!$D$10</f>
        <v>3.4890999950666663</v>
      </c>
      <c r="K72">
        <v>0.99989169840000003</v>
      </c>
      <c r="M72">
        <v>1.4144999979999999</v>
      </c>
      <c r="N72">
        <f>M72/Experiment!$D$10</f>
        <v>3.4890999950666663</v>
      </c>
      <c r="O72">
        <v>0.99836093189999997</v>
      </c>
      <c r="Q72">
        <v>1.4144999979999999</v>
      </c>
      <c r="R72">
        <f>Q72/Experiment!$D$10</f>
        <v>3.4890999950666663</v>
      </c>
      <c r="S72">
        <v>0.93039125199999995</v>
      </c>
      <c r="U72">
        <v>1.4144999979999999</v>
      </c>
      <c r="V72">
        <f>U72/Experiment!$D$10</f>
        <v>3.4890999950666663</v>
      </c>
      <c r="W72">
        <v>0.80144345760000002</v>
      </c>
      <c r="Y72">
        <v>1.4144999979999999</v>
      </c>
      <c r="Z72">
        <f>Y72/Experiment!$D$10</f>
        <v>3.4890999950666663</v>
      </c>
      <c r="AA72">
        <v>0.95300889020000001</v>
      </c>
      <c r="AC72">
        <v>1.4144999979999999</v>
      </c>
      <c r="AD72">
        <f>AC72/Experiment!$D$10</f>
        <v>3.4890999950666663</v>
      </c>
      <c r="AE72">
        <v>0.98355847600000001</v>
      </c>
    </row>
    <row r="73" spans="1:31" x14ac:dyDescent="0.3">
      <c r="A73">
        <v>1.4350000620000001</v>
      </c>
      <c r="B73">
        <f>A73/Experiment!$D$10</f>
        <v>3.5396668195999998</v>
      </c>
      <c r="C73">
        <v>1</v>
      </c>
      <c r="E73">
        <v>1.4350000620000001</v>
      </c>
      <c r="F73">
        <f>E73/Experiment!$D$10</f>
        <v>3.5396668195999998</v>
      </c>
      <c r="G73">
        <v>1</v>
      </c>
      <c r="I73">
        <v>1.4350000620000001</v>
      </c>
      <c r="J73">
        <f>I73/Experiment!$D$10</f>
        <v>3.5396668195999998</v>
      </c>
      <c r="K73">
        <v>0.99992758039999996</v>
      </c>
      <c r="M73">
        <v>1.4350000620000001</v>
      </c>
      <c r="N73">
        <f>M73/Experiment!$D$10</f>
        <v>3.5396668195999998</v>
      </c>
      <c r="O73">
        <v>0.99883019920000005</v>
      </c>
      <c r="Q73">
        <v>1.4350000620000001</v>
      </c>
      <c r="R73">
        <f>Q73/Experiment!$D$10</f>
        <v>3.5396668195999998</v>
      </c>
      <c r="S73">
        <v>0.94324278829999997</v>
      </c>
      <c r="U73">
        <v>1.4350000620000001</v>
      </c>
      <c r="V73">
        <f>U73/Experiment!$D$10</f>
        <v>3.5396668195999998</v>
      </c>
      <c r="W73">
        <v>0.816018939</v>
      </c>
      <c r="Y73">
        <v>1.4350000620000001</v>
      </c>
      <c r="Z73">
        <f>Y73/Experiment!$D$10</f>
        <v>3.5396668195999998</v>
      </c>
      <c r="AA73">
        <v>0.95815086360000001</v>
      </c>
      <c r="AC73">
        <v>1.4350000620000001</v>
      </c>
      <c r="AD73">
        <f>AC73/Experiment!$D$10</f>
        <v>3.5396668195999998</v>
      </c>
      <c r="AE73">
        <v>0.98571294549999999</v>
      </c>
    </row>
    <row r="74" spans="1:31" x14ac:dyDescent="0.3">
      <c r="A74">
        <v>1.4555000069999999</v>
      </c>
      <c r="B74">
        <f>A74/Experiment!$D$10</f>
        <v>3.5902333505999997</v>
      </c>
      <c r="C74">
        <v>1</v>
      </c>
      <c r="E74">
        <v>1.4555000069999999</v>
      </c>
      <c r="F74">
        <f>E74/Experiment!$D$10</f>
        <v>3.5902333505999997</v>
      </c>
      <c r="G74">
        <v>1</v>
      </c>
      <c r="I74">
        <v>1.4555000069999999</v>
      </c>
      <c r="J74">
        <f>I74/Experiment!$D$10</f>
        <v>3.5902333505999997</v>
      </c>
      <c r="K74">
        <v>0.99995177980000005</v>
      </c>
      <c r="M74">
        <v>1.4555000069999999</v>
      </c>
      <c r="N74">
        <f>M74/Experiment!$D$10</f>
        <v>3.5902333505999997</v>
      </c>
      <c r="O74">
        <v>0.9991700053</v>
      </c>
      <c r="Q74">
        <v>1.4555000069999999</v>
      </c>
      <c r="R74">
        <f>Q74/Experiment!$D$10</f>
        <v>3.5902333505999997</v>
      </c>
      <c r="S74">
        <v>0.95403289790000001</v>
      </c>
      <c r="U74">
        <v>1.4555000069999999</v>
      </c>
      <c r="V74">
        <f>U74/Experiment!$D$10</f>
        <v>3.5902333505999997</v>
      </c>
      <c r="W74">
        <v>0.82974892850000004</v>
      </c>
      <c r="Y74">
        <v>1.4555000069999999</v>
      </c>
      <c r="Z74">
        <f>Y74/Experiment!$D$10</f>
        <v>3.5902333505999997</v>
      </c>
      <c r="AA74">
        <v>0.96277624370000003</v>
      </c>
      <c r="AC74">
        <v>1.4555000069999999</v>
      </c>
      <c r="AD74">
        <f>AC74/Experiment!$D$10</f>
        <v>3.5902333505999997</v>
      </c>
      <c r="AE74">
        <v>0.98759949209999998</v>
      </c>
    </row>
    <row r="75" spans="1:31" x14ac:dyDescent="0.3">
      <c r="A75">
        <v>1.4760000710000001</v>
      </c>
      <c r="B75">
        <f>A75/Experiment!$D$10</f>
        <v>3.6408001751333332</v>
      </c>
      <c r="C75">
        <v>1</v>
      </c>
      <c r="E75">
        <v>1.4760000710000001</v>
      </c>
      <c r="F75">
        <f>E75/Experiment!$D$10</f>
        <v>3.6408001751333332</v>
      </c>
      <c r="G75">
        <v>1</v>
      </c>
      <c r="I75">
        <v>1.4760000710000001</v>
      </c>
      <c r="J75">
        <f>I75/Experiment!$D$10</f>
        <v>3.6408001751333332</v>
      </c>
      <c r="K75">
        <v>0.99996787310000002</v>
      </c>
      <c r="M75">
        <v>1.4760000710000001</v>
      </c>
      <c r="N75">
        <f>M75/Experiment!$D$10</f>
        <v>3.6408001751333332</v>
      </c>
      <c r="O75">
        <v>0.99941420560000005</v>
      </c>
      <c r="Q75">
        <v>1.4760000710000001</v>
      </c>
      <c r="R75">
        <f>Q75/Experiment!$D$10</f>
        <v>3.6408001751333332</v>
      </c>
      <c r="S75">
        <v>0.96301615240000005</v>
      </c>
      <c r="U75">
        <v>1.4760000710000001</v>
      </c>
      <c r="V75">
        <f>U75/Experiment!$D$10</f>
        <v>3.6408001751333332</v>
      </c>
      <c r="W75">
        <v>0.84265595670000004</v>
      </c>
      <c r="Y75">
        <v>1.4760000710000001</v>
      </c>
      <c r="Z75">
        <f>Y75/Experiment!$D$10</f>
        <v>3.6408001751333332</v>
      </c>
      <c r="AA75">
        <v>0.96692991260000005</v>
      </c>
      <c r="AC75">
        <v>1.4760000710000001</v>
      </c>
      <c r="AD75">
        <f>AC75/Experiment!$D$10</f>
        <v>3.6408001751333332</v>
      </c>
      <c r="AE75">
        <v>0.98924887179999998</v>
      </c>
    </row>
    <row r="76" spans="1:31" x14ac:dyDescent="0.3">
      <c r="A76">
        <v>1.4965000150000001</v>
      </c>
      <c r="B76">
        <f>A76/Experiment!$D$10</f>
        <v>3.6913667036666666</v>
      </c>
      <c r="C76">
        <v>1</v>
      </c>
      <c r="E76">
        <v>1.4965000150000001</v>
      </c>
      <c r="F76">
        <f>E76/Experiment!$D$10</f>
        <v>3.6913667036666666</v>
      </c>
      <c r="G76">
        <v>1</v>
      </c>
      <c r="I76">
        <v>1.4965000150000001</v>
      </c>
      <c r="J76">
        <f>I76/Experiment!$D$10</f>
        <v>3.6913667036666666</v>
      </c>
      <c r="K76">
        <v>0.9999784827</v>
      </c>
      <c r="M76">
        <v>1.4965000150000001</v>
      </c>
      <c r="N76">
        <f>M76/Experiment!$D$10</f>
        <v>3.6913667036666666</v>
      </c>
      <c r="O76">
        <v>0.99958866830000004</v>
      </c>
      <c r="Q76">
        <v>1.4965000150000001</v>
      </c>
      <c r="R76">
        <f>Q76/Experiment!$D$10</f>
        <v>3.6913667036666666</v>
      </c>
      <c r="S76">
        <v>0.97043412920000005</v>
      </c>
      <c r="U76">
        <v>1.4965000150000001</v>
      </c>
      <c r="V76">
        <f>U76/Experiment!$D$10</f>
        <v>3.6913667036666666</v>
      </c>
      <c r="W76">
        <v>0.8547653556</v>
      </c>
      <c r="Y76">
        <v>1.4965000150000001</v>
      </c>
      <c r="Z76">
        <f>Y76/Experiment!$D$10</f>
        <v>3.6913667036666666</v>
      </c>
      <c r="AA76">
        <v>0.97065401080000002</v>
      </c>
      <c r="AC76">
        <v>1.4965000150000001</v>
      </c>
      <c r="AD76">
        <f>AC76/Experiment!$D$10</f>
        <v>3.6913667036666666</v>
      </c>
      <c r="AE76">
        <v>0.99068891999999997</v>
      </c>
    </row>
    <row r="77" spans="1:31" x14ac:dyDescent="0.3">
      <c r="A77">
        <v>1.517000079</v>
      </c>
      <c r="B77">
        <f>A77/Experiment!$D$10</f>
        <v>3.7419335281999997</v>
      </c>
      <c r="C77">
        <v>1</v>
      </c>
      <c r="E77">
        <v>1.517000079</v>
      </c>
      <c r="F77">
        <f>E77/Experiment!$D$10</f>
        <v>3.7419335281999997</v>
      </c>
      <c r="G77">
        <v>1</v>
      </c>
      <c r="I77">
        <v>1.517000079</v>
      </c>
      <c r="J77">
        <f>I77/Experiment!$D$10</f>
        <v>3.7419335281999997</v>
      </c>
      <c r="K77">
        <v>0.99998551609999997</v>
      </c>
      <c r="M77">
        <v>1.517000079</v>
      </c>
      <c r="N77">
        <f>M77/Experiment!$D$10</f>
        <v>3.7419335281999997</v>
      </c>
      <c r="O77">
        <v>0.99971258640000005</v>
      </c>
      <c r="Q77">
        <v>1.517000079</v>
      </c>
      <c r="R77">
        <f>Q77/Experiment!$D$10</f>
        <v>3.7419335281999997</v>
      </c>
      <c r="S77">
        <v>0.97651153800000001</v>
      </c>
      <c r="U77">
        <v>1.517000079</v>
      </c>
      <c r="V77">
        <f>U77/Experiment!$D$10</f>
        <v>3.7419335281999997</v>
      </c>
      <c r="W77">
        <v>0.86610484119999998</v>
      </c>
      <c r="Y77">
        <v>1.517000079</v>
      </c>
      <c r="Z77">
        <f>Y77/Experiment!$D$10</f>
        <v>3.7419335281999997</v>
      </c>
      <c r="AA77">
        <v>0.97398775820000005</v>
      </c>
      <c r="AC77">
        <v>1.517000079</v>
      </c>
      <c r="AD77">
        <f>AC77/Experiment!$D$10</f>
        <v>3.7419335281999997</v>
      </c>
      <c r="AE77">
        <v>0.99194443229999996</v>
      </c>
    </row>
    <row r="78" spans="1:31" x14ac:dyDescent="0.3">
      <c r="A78">
        <v>1.5375000240000001</v>
      </c>
      <c r="B78">
        <f>A78/Experiment!$D$10</f>
        <v>3.7925000592</v>
      </c>
      <c r="C78">
        <v>1</v>
      </c>
      <c r="E78">
        <v>1.5375000240000001</v>
      </c>
      <c r="F78">
        <f>E78/Experiment!$D$10</f>
        <v>3.7925000592</v>
      </c>
      <c r="G78">
        <v>1</v>
      </c>
      <c r="I78">
        <v>1.5375000240000001</v>
      </c>
      <c r="J78">
        <f>I78/Experiment!$D$10</f>
        <v>3.7925000592</v>
      </c>
      <c r="K78">
        <v>0.99999016519999995</v>
      </c>
      <c r="M78">
        <v>1.5375000240000001</v>
      </c>
      <c r="N78">
        <f>M78/Experiment!$D$10</f>
        <v>3.7925000592</v>
      </c>
      <c r="O78">
        <v>0.99979996680000005</v>
      </c>
      <c r="Q78">
        <v>1.5375000240000001</v>
      </c>
      <c r="R78">
        <f>Q78/Experiment!$D$10</f>
        <v>3.7925000592</v>
      </c>
      <c r="S78">
        <v>0.9814528227</v>
      </c>
      <c r="U78">
        <v>1.5375000240000001</v>
      </c>
      <c r="V78">
        <f>U78/Experiment!$D$10</f>
        <v>3.7925000592</v>
      </c>
      <c r="W78">
        <v>0.87670397759999996</v>
      </c>
      <c r="Y78">
        <v>1.5375000240000001</v>
      </c>
      <c r="Z78">
        <f>Y78/Experiment!$D$10</f>
        <v>3.7925000592</v>
      </c>
      <c r="AA78">
        <v>0.97696757320000005</v>
      </c>
      <c r="AC78">
        <v>1.5375000240000001</v>
      </c>
      <c r="AD78">
        <f>AC78/Experiment!$D$10</f>
        <v>3.7925000592</v>
      </c>
      <c r="AE78">
        <v>0.99303764100000003</v>
      </c>
    </row>
    <row r="79" spans="1:31" x14ac:dyDescent="0.3">
      <c r="A79">
        <v>1.558000088</v>
      </c>
      <c r="B79">
        <f>A79/Experiment!$D$10</f>
        <v>3.8430668837333331</v>
      </c>
      <c r="C79">
        <v>1</v>
      </c>
      <c r="E79">
        <v>1.558000088</v>
      </c>
      <c r="F79">
        <f>E79/Experiment!$D$10</f>
        <v>3.8430668837333331</v>
      </c>
      <c r="G79">
        <v>1</v>
      </c>
      <c r="I79">
        <v>1.558000088</v>
      </c>
      <c r="J79">
        <f>I79/Experiment!$D$10</f>
        <v>3.8430668837333331</v>
      </c>
      <c r="K79">
        <v>0.99999332429999999</v>
      </c>
      <c r="M79">
        <v>1.558000088</v>
      </c>
      <c r="N79">
        <f>M79/Experiment!$D$10</f>
        <v>3.8430668837333331</v>
      </c>
      <c r="O79">
        <v>0.99986124040000002</v>
      </c>
      <c r="Q79">
        <v>1.558000088</v>
      </c>
      <c r="R79">
        <f>Q79/Experiment!$D$10</f>
        <v>3.8430668837333331</v>
      </c>
      <c r="S79">
        <v>0.98544096950000004</v>
      </c>
      <c r="U79">
        <v>1.558000088</v>
      </c>
      <c r="V79">
        <f>U79/Experiment!$D$10</f>
        <v>3.8430668837333331</v>
      </c>
      <c r="W79">
        <v>0.88659363989999995</v>
      </c>
      <c r="Y79">
        <v>1.558000088</v>
      </c>
      <c r="Z79">
        <f>Y79/Experiment!$D$10</f>
        <v>3.8430668837333331</v>
      </c>
      <c r="AA79">
        <v>0.97962731120000002</v>
      </c>
      <c r="AC79">
        <v>1.558000088</v>
      </c>
      <c r="AD79">
        <f>AC79/Experiment!$D$10</f>
        <v>3.8430668837333331</v>
      </c>
      <c r="AE79">
        <v>0.99398821589999997</v>
      </c>
    </row>
    <row r="80" spans="1:31" x14ac:dyDescent="0.3">
      <c r="A80">
        <v>1.578500032</v>
      </c>
      <c r="B80">
        <f>A80/Experiment!$D$10</f>
        <v>3.8936334122666665</v>
      </c>
      <c r="C80">
        <v>1</v>
      </c>
      <c r="E80">
        <v>1.578500032</v>
      </c>
      <c r="F80">
        <f>E80/Experiment!$D$10</f>
        <v>3.8936334122666665</v>
      </c>
      <c r="G80">
        <v>1</v>
      </c>
      <c r="I80">
        <v>1.578500032</v>
      </c>
      <c r="J80">
        <f>I80/Experiment!$D$10</f>
        <v>3.8936334122666665</v>
      </c>
      <c r="K80">
        <v>0.99999541039999995</v>
      </c>
      <c r="M80">
        <v>1.578500032</v>
      </c>
      <c r="N80">
        <f>M80/Experiment!$D$10</f>
        <v>3.8936334122666665</v>
      </c>
      <c r="O80">
        <v>0.99990403650000004</v>
      </c>
      <c r="Q80">
        <v>1.578500032</v>
      </c>
      <c r="R80">
        <f>Q80/Experiment!$D$10</f>
        <v>3.8936334122666665</v>
      </c>
      <c r="S80">
        <v>0.98863708969999997</v>
      </c>
      <c r="U80">
        <v>1.578500032</v>
      </c>
      <c r="V80">
        <f>U80/Experiment!$D$10</f>
        <v>3.8936334122666665</v>
      </c>
      <c r="W80">
        <v>0.89580571649999996</v>
      </c>
      <c r="Y80">
        <v>1.578500032</v>
      </c>
      <c r="Z80">
        <f>Y80/Experiment!$D$10</f>
        <v>3.8936334122666665</v>
      </c>
      <c r="AA80">
        <v>0.9819980264</v>
      </c>
      <c r="AC80">
        <v>1.578500032</v>
      </c>
      <c r="AD80">
        <f>AC80/Experiment!$D$10</f>
        <v>3.8936334122666665</v>
      </c>
      <c r="AE80">
        <v>0.99481385950000001</v>
      </c>
    </row>
    <row r="81" spans="1:31" x14ac:dyDescent="0.3">
      <c r="A81">
        <v>1.5990000959999999</v>
      </c>
      <c r="B81">
        <f>A81/Experiment!$D$10</f>
        <v>3.9442002367999995</v>
      </c>
      <c r="C81">
        <v>1</v>
      </c>
      <c r="E81">
        <v>1.5990000959999999</v>
      </c>
      <c r="F81">
        <f>E81/Experiment!$D$10</f>
        <v>3.9442002367999995</v>
      </c>
      <c r="G81">
        <v>1</v>
      </c>
      <c r="I81">
        <v>1.5990000959999999</v>
      </c>
      <c r="J81">
        <f>I81/Experiment!$D$10</f>
        <v>3.9442002367999995</v>
      </c>
      <c r="K81">
        <v>0.99999672169999998</v>
      </c>
      <c r="M81">
        <v>1.5990000959999999</v>
      </c>
      <c r="N81">
        <f>M81/Experiment!$D$10</f>
        <v>3.9442002367999995</v>
      </c>
      <c r="O81">
        <v>0.99993383879999997</v>
      </c>
      <c r="Q81">
        <v>1.5990000959999999</v>
      </c>
      <c r="R81">
        <f>Q81/Experiment!$D$10</f>
        <v>3.9442002367999995</v>
      </c>
      <c r="S81">
        <v>0.99118101599999997</v>
      </c>
      <c r="U81">
        <v>1.5990000959999999</v>
      </c>
      <c r="V81">
        <f>U81/Experiment!$D$10</f>
        <v>3.9442002367999995</v>
      </c>
      <c r="W81">
        <v>0.9043726325</v>
      </c>
      <c r="Y81">
        <v>1.5990000959999999</v>
      </c>
      <c r="Z81">
        <f>Y81/Experiment!$D$10</f>
        <v>3.9442002367999995</v>
      </c>
      <c r="AA81">
        <v>0.98410832879999999</v>
      </c>
      <c r="AC81">
        <v>1.5990000959999999</v>
      </c>
      <c r="AD81">
        <f>AC81/Experiment!$D$10</f>
        <v>3.9442002367999995</v>
      </c>
      <c r="AE81">
        <v>0.99553006889999995</v>
      </c>
    </row>
    <row r="82" spans="1:31" x14ac:dyDescent="0.3">
      <c r="A82">
        <v>1.619500041</v>
      </c>
      <c r="B82">
        <f>A82/Experiment!$D$10</f>
        <v>3.9947667677999998</v>
      </c>
      <c r="C82">
        <v>1</v>
      </c>
      <c r="E82">
        <v>1.619500041</v>
      </c>
      <c r="F82">
        <f>E82/Experiment!$D$10</f>
        <v>3.9947667677999998</v>
      </c>
      <c r="G82">
        <v>1</v>
      </c>
      <c r="I82">
        <v>1.619500041</v>
      </c>
      <c r="J82">
        <f>I82/Experiment!$D$10</f>
        <v>3.9947667677999998</v>
      </c>
      <c r="K82">
        <v>0.99999749660000004</v>
      </c>
      <c r="M82">
        <v>1.619500041</v>
      </c>
      <c r="N82">
        <f>M82/Experiment!$D$10</f>
        <v>3.9947667677999998</v>
      </c>
      <c r="O82">
        <v>0.9999544024</v>
      </c>
      <c r="Q82">
        <v>1.619500041</v>
      </c>
      <c r="R82">
        <f>Q82/Experiment!$D$10</f>
        <v>3.9947667677999998</v>
      </c>
      <c r="S82">
        <v>0.99319237469999999</v>
      </c>
      <c r="U82">
        <v>1.619500041</v>
      </c>
      <c r="V82">
        <f>U82/Experiment!$D$10</f>
        <v>3.9947667677999998</v>
      </c>
      <c r="W82">
        <v>0.91232699159999997</v>
      </c>
      <c r="Y82">
        <v>1.619500041</v>
      </c>
      <c r="Z82">
        <f>Y82/Experiment!$D$10</f>
        <v>3.9947667677999998</v>
      </c>
      <c r="AA82">
        <v>0.98598444460000001</v>
      </c>
      <c r="AC82">
        <v>1.619500041</v>
      </c>
      <c r="AD82">
        <f>AC82/Experiment!$D$10</f>
        <v>3.9947667677999998</v>
      </c>
      <c r="AE82">
        <v>0.99615067239999999</v>
      </c>
    </row>
    <row r="83" spans="1:31" x14ac:dyDescent="0.3">
      <c r="A83">
        <v>1.6400001049999999</v>
      </c>
      <c r="B83">
        <f>A83/Experiment!$D$10</f>
        <v>4.0453335923333329</v>
      </c>
      <c r="C83">
        <v>1</v>
      </c>
      <c r="E83">
        <v>1.6400001049999999</v>
      </c>
      <c r="F83">
        <f>E83/Experiment!$D$10</f>
        <v>4.0453335923333329</v>
      </c>
      <c r="G83">
        <v>1</v>
      </c>
      <c r="I83">
        <v>1.6400001049999999</v>
      </c>
      <c r="J83">
        <f>I83/Experiment!$D$10</f>
        <v>4.0453335923333329</v>
      </c>
      <c r="K83">
        <v>0.99999797339999996</v>
      </c>
      <c r="M83">
        <v>1.6400001049999999</v>
      </c>
      <c r="N83">
        <f>M83/Experiment!$D$10</f>
        <v>4.0453335923333329</v>
      </c>
      <c r="O83">
        <v>0.99996858840000002</v>
      </c>
      <c r="Q83">
        <v>1.6400001049999999</v>
      </c>
      <c r="R83">
        <f>Q83/Experiment!$D$10</f>
        <v>4.0453335923333329</v>
      </c>
      <c r="S83">
        <v>0.99477261299999997</v>
      </c>
      <c r="U83">
        <v>1.6400001049999999</v>
      </c>
      <c r="V83">
        <f>U83/Experiment!$D$10</f>
        <v>4.0453335923333329</v>
      </c>
      <c r="W83">
        <v>0.91970139740000001</v>
      </c>
      <c r="Y83">
        <v>1.6400001049999999</v>
      </c>
      <c r="Z83">
        <f>Y83/Experiment!$D$10</f>
        <v>4.0453335923333329</v>
      </c>
      <c r="AA83">
        <v>0.98765027520000004</v>
      </c>
      <c r="AC83">
        <v>1.6400001049999999</v>
      </c>
      <c r="AD83">
        <f>AC83/Experiment!$D$10</f>
        <v>4.0453335923333329</v>
      </c>
      <c r="AE83">
        <v>0.99668788909999995</v>
      </c>
    </row>
    <row r="84" spans="1:31" x14ac:dyDescent="0.3">
      <c r="A84">
        <v>1.66050005</v>
      </c>
      <c r="B84">
        <f>A84/Experiment!$D$10</f>
        <v>4.0959001233333332</v>
      </c>
      <c r="C84">
        <v>1</v>
      </c>
      <c r="E84">
        <v>1.66050005</v>
      </c>
      <c r="F84">
        <f>E84/Experiment!$D$10</f>
        <v>4.0959001233333332</v>
      </c>
      <c r="G84">
        <v>1</v>
      </c>
      <c r="I84">
        <v>1.66050005</v>
      </c>
      <c r="J84">
        <f>I84/Experiment!$D$10</f>
        <v>4.0959001233333332</v>
      </c>
      <c r="K84">
        <v>0.99999821190000004</v>
      </c>
      <c r="M84">
        <v>1.66050005</v>
      </c>
      <c r="N84">
        <f>M84/Experiment!$D$10</f>
        <v>4.0959001233333332</v>
      </c>
      <c r="O84">
        <v>0.99997824430000004</v>
      </c>
      <c r="Q84">
        <v>1.66050005</v>
      </c>
      <c r="R84">
        <f>Q84/Experiment!$D$10</f>
        <v>4.0959001233333332</v>
      </c>
      <c r="S84">
        <v>0.9960063696</v>
      </c>
      <c r="U84">
        <v>1.66050005</v>
      </c>
      <c r="V84">
        <f>U84/Experiment!$D$10</f>
        <v>4.0959001233333332</v>
      </c>
      <c r="W84">
        <v>0.92652815580000003</v>
      </c>
      <c r="Y84">
        <v>1.66050005</v>
      </c>
      <c r="Z84">
        <f>Y84/Experiment!$D$10</f>
        <v>4.0959001233333332</v>
      </c>
      <c r="AA84">
        <v>0.98912769560000002</v>
      </c>
      <c r="AC84">
        <v>1.66050005</v>
      </c>
      <c r="AD84">
        <f>AC84/Experiment!$D$10</f>
        <v>4.0959001233333332</v>
      </c>
      <c r="AE84">
        <v>0.99715238809999995</v>
      </c>
    </row>
    <row r="85" spans="1:31" x14ac:dyDescent="0.3">
      <c r="A85">
        <v>1.680999994</v>
      </c>
      <c r="B85">
        <f>A85/Experiment!$D$10</f>
        <v>4.1464666518666666</v>
      </c>
      <c r="C85">
        <v>1</v>
      </c>
      <c r="E85">
        <v>1.680999994</v>
      </c>
      <c r="F85">
        <f>E85/Experiment!$D$10</f>
        <v>4.1464666518666666</v>
      </c>
      <c r="G85">
        <v>1</v>
      </c>
      <c r="I85">
        <v>1.680999994</v>
      </c>
      <c r="J85">
        <f>I85/Experiment!$D$10</f>
        <v>4.1464666518666666</v>
      </c>
      <c r="K85">
        <v>0.99999833110000003</v>
      </c>
      <c r="M85">
        <v>1.680999994</v>
      </c>
      <c r="N85">
        <f>M85/Experiment!$D$10</f>
        <v>4.1464666518666666</v>
      </c>
      <c r="O85">
        <v>0.99998492000000005</v>
      </c>
      <c r="Q85">
        <v>1.680999994</v>
      </c>
      <c r="R85">
        <f>Q85/Experiment!$D$10</f>
        <v>4.1464666518666666</v>
      </c>
      <c r="S85">
        <v>0.99696397780000001</v>
      </c>
      <c r="U85">
        <v>1.680999994</v>
      </c>
      <c r="V85">
        <f>U85/Experiment!$D$10</f>
        <v>4.1464666518666666</v>
      </c>
      <c r="W85">
        <v>0.93283903599999995</v>
      </c>
      <c r="Y85">
        <v>1.680999994</v>
      </c>
      <c r="Z85">
        <f>Y85/Experiment!$D$10</f>
        <v>4.1464666518666666</v>
      </c>
      <c r="AA85">
        <v>0.99043649440000003</v>
      </c>
      <c r="AC85">
        <v>1.680999994</v>
      </c>
      <c r="AD85">
        <f>AC85/Experiment!$D$10</f>
        <v>4.1464666518666666</v>
      </c>
      <c r="AE85">
        <v>0.99755364660000001</v>
      </c>
    </row>
    <row r="86" spans="1:31" x14ac:dyDescent="0.3">
      <c r="A86">
        <v>1.7015000579999999</v>
      </c>
      <c r="B86">
        <f>A86/Experiment!$D$10</f>
        <v>4.1970334763999997</v>
      </c>
      <c r="C86">
        <v>1</v>
      </c>
      <c r="E86">
        <v>1.7015000579999999</v>
      </c>
      <c r="F86">
        <f>E86/Experiment!$D$10</f>
        <v>4.1970334763999997</v>
      </c>
      <c r="G86">
        <v>1</v>
      </c>
      <c r="I86">
        <v>1.7015000579999999</v>
      </c>
      <c r="J86">
        <f>I86/Experiment!$D$10</f>
        <v>4.1970334763999997</v>
      </c>
      <c r="K86">
        <v>0.99999839069999996</v>
      </c>
      <c r="M86">
        <v>1.7015000579999999</v>
      </c>
      <c r="N86">
        <f>M86/Experiment!$D$10</f>
        <v>4.1970334763999997</v>
      </c>
      <c r="O86">
        <v>0.99998944999999995</v>
      </c>
      <c r="Q86">
        <v>1.7015000579999999</v>
      </c>
      <c r="R86">
        <f>Q86/Experiment!$D$10</f>
        <v>4.1970334763999997</v>
      </c>
      <c r="S86">
        <v>0.9977028966</v>
      </c>
      <c r="U86">
        <v>1.7015000579999999</v>
      </c>
      <c r="V86">
        <f>U86/Experiment!$D$10</f>
        <v>4.1970334763999997</v>
      </c>
      <c r="W86">
        <v>0.93866509200000003</v>
      </c>
      <c r="Y86">
        <v>1.7015000579999999</v>
      </c>
      <c r="Z86">
        <f>Y86/Experiment!$D$10</f>
        <v>4.1970334763999997</v>
      </c>
      <c r="AA86">
        <v>0.99159467219999997</v>
      </c>
      <c r="AC86">
        <v>1.7015000579999999</v>
      </c>
      <c r="AD86">
        <f>AC86/Experiment!$D$10</f>
        <v>4.1970334763999997</v>
      </c>
      <c r="AE86">
        <v>0.99789994959999995</v>
      </c>
    </row>
    <row r="87" spans="1:31" x14ac:dyDescent="0.3">
      <c r="A87">
        <v>1.722000003</v>
      </c>
      <c r="B87">
        <f>A87/Experiment!$D$10</f>
        <v>4.2476000074</v>
      </c>
      <c r="C87">
        <v>1</v>
      </c>
      <c r="E87">
        <v>1.722000003</v>
      </c>
      <c r="F87">
        <f>E87/Experiment!$D$10</f>
        <v>4.2476000074</v>
      </c>
      <c r="G87">
        <v>1</v>
      </c>
      <c r="I87">
        <v>1.722000003</v>
      </c>
      <c r="J87">
        <f>I87/Experiment!$D$10</f>
        <v>4.2476000074</v>
      </c>
      <c r="K87">
        <v>0.99999845030000001</v>
      </c>
      <c r="M87">
        <v>1.722000003</v>
      </c>
      <c r="N87">
        <f>M87/Experiment!$D$10</f>
        <v>4.2476000074</v>
      </c>
      <c r="O87">
        <v>0.99999260899999998</v>
      </c>
      <c r="Q87">
        <v>1.722000003</v>
      </c>
      <c r="R87">
        <f>Q87/Experiment!$D$10</f>
        <v>4.2476000074</v>
      </c>
      <c r="S87">
        <v>0.9982699156</v>
      </c>
      <c r="U87">
        <v>1.722000003</v>
      </c>
      <c r="V87">
        <f>U87/Experiment!$D$10</f>
        <v>4.2476000074</v>
      </c>
      <c r="W87">
        <v>0.9440364242</v>
      </c>
      <c r="Y87">
        <v>1.722000003</v>
      </c>
      <c r="Z87">
        <f>Y87/Experiment!$D$10</f>
        <v>4.2476000074</v>
      </c>
      <c r="AA87">
        <v>0.99261850119999995</v>
      </c>
      <c r="AC87">
        <v>1.722000003</v>
      </c>
      <c r="AD87">
        <f>AC87/Experiment!$D$10</f>
        <v>4.2476000074</v>
      </c>
      <c r="AE87">
        <v>0.99819844960000004</v>
      </c>
    </row>
    <row r="88" spans="1:31" x14ac:dyDescent="0.3">
      <c r="A88">
        <v>1.7425000669999999</v>
      </c>
      <c r="B88">
        <f>A88/Experiment!$D$10</f>
        <v>4.298166831933333</v>
      </c>
      <c r="C88">
        <v>1</v>
      </c>
      <c r="E88">
        <v>1.7425000669999999</v>
      </c>
      <c r="F88">
        <f>E88/Experiment!$D$10</f>
        <v>4.298166831933333</v>
      </c>
      <c r="G88">
        <v>1</v>
      </c>
      <c r="I88">
        <v>1.7425000669999999</v>
      </c>
      <c r="J88">
        <f>I88/Experiment!$D$10</f>
        <v>4.298166831933333</v>
      </c>
      <c r="K88">
        <v>0.99999845030000001</v>
      </c>
      <c r="M88">
        <v>1.7425000669999999</v>
      </c>
      <c r="N88">
        <f>M88/Experiment!$D$10</f>
        <v>4.298166831933333</v>
      </c>
      <c r="O88">
        <v>0.99999481440000004</v>
      </c>
      <c r="Q88">
        <v>1.7425000669999999</v>
      </c>
      <c r="R88">
        <f>Q88/Experiment!$D$10</f>
        <v>4.298166831933333</v>
      </c>
      <c r="S88">
        <v>0.99870264529999997</v>
      </c>
      <c r="U88">
        <v>1.7425000669999999</v>
      </c>
      <c r="V88">
        <f>U88/Experiment!$D$10</f>
        <v>4.298166831933333</v>
      </c>
      <c r="W88">
        <v>0.94898235799999997</v>
      </c>
      <c r="Y88">
        <v>1.7425000669999999</v>
      </c>
      <c r="Z88">
        <f>Y88/Experiment!$D$10</f>
        <v>4.298166831933333</v>
      </c>
      <c r="AA88">
        <v>0.99352252480000003</v>
      </c>
      <c r="AC88">
        <v>1.7425000669999999</v>
      </c>
      <c r="AD88">
        <f>AC88/Experiment!$D$10</f>
        <v>4.298166831933333</v>
      </c>
      <c r="AE88">
        <v>0.99845558400000001</v>
      </c>
    </row>
    <row r="89" spans="1:31" x14ac:dyDescent="0.3">
      <c r="A89">
        <v>1.7630000109999999</v>
      </c>
      <c r="B89">
        <f>A89/Experiment!$D$10</f>
        <v>4.3487333604666665</v>
      </c>
      <c r="C89">
        <v>1</v>
      </c>
      <c r="E89">
        <v>1.7630000109999999</v>
      </c>
      <c r="F89">
        <f>E89/Experiment!$D$10</f>
        <v>4.3487333604666665</v>
      </c>
      <c r="G89">
        <v>1</v>
      </c>
      <c r="I89">
        <v>1.7630000109999999</v>
      </c>
      <c r="J89">
        <f>I89/Experiment!$D$10</f>
        <v>4.3487333604666665</v>
      </c>
      <c r="K89">
        <v>0.99999850990000005</v>
      </c>
      <c r="M89">
        <v>1.7630000109999999</v>
      </c>
      <c r="N89">
        <f>M89/Experiment!$D$10</f>
        <v>4.3487333604666665</v>
      </c>
      <c r="O89">
        <v>0.99999630449999999</v>
      </c>
      <c r="Q89">
        <v>1.7630000109999999</v>
      </c>
      <c r="R89">
        <f>Q89/Experiment!$D$10</f>
        <v>4.3487333604666665</v>
      </c>
      <c r="S89">
        <v>0.99903112650000003</v>
      </c>
      <c r="U89">
        <v>1.7630000109999999</v>
      </c>
      <c r="V89">
        <f>U89/Experiment!$D$10</f>
        <v>4.3487333604666665</v>
      </c>
      <c r="W89">
        <v>0.95353084799999999</v>
      </c>
      <c r="Y89">
        <v>1.7630000109999999</v>
      </c>
      <c r="Z89">
        <f>Y89/Experiment!$D$10</f>
        <v>4.3487333604666665</v>
      </c>
      <c r="AA89">
        <v>0.99432009460000004</v>
      </c>
      <c r="AC89">
        <v>1.7630000109999999</v>
      </c>
      <c r="AD89">
        <f>AC89/Experiment!$D$10</f>
        <v>4.3487333604666665</v>
      </c>
      <c r="AE89">
        <v>0.99867689609999999</v>
      </c>
    </row>
    <row r="90" spans="1:31" x14ac:dyDescent="0.3">
      <c r="A90">
        <v>1.7835000750000001</v>
      </c>
      <c r="B90">
        <f>A90/Experiment!$D$10</f>
        <v>4.3993001849999995</v>
      </c>
      <c r="C90">
        <v>1</v>
      </c>
      <c r="E90">
        <v>1.7835000750000001</v>
      </c>
      <c r="F90">
        <f>E90/Experiment!$D$10</f>
        <v>4.3993001849999995</v>
      </c>
      <c r="G90">
        <v>1</v>
      </c>
      <c r="I90">
        <v>1.7835000750000001</v>
      </c>
      <c r="J90">
        <f>I90/Experiment!$D$10</f>
        <v>4.3993001849999995</v>
      </c>
      <c r="K90">
        <v>0.99999850990000005</v>
      </c>
      <c r="M90">
        <v>1.7835000750000001</v>
      </c>
      <c r="N90">
        <f>M90/Experiment!$D$10</f>
        <v>4.3993001849999995</v>
      </c>
      <c r="O90">
        <v>0.99999719860000003</v>
      </c>
      <c r="Q90">
        <v>1.7835000750000001</v>
      </c>
      <c r="R90">
        <f>Q90/Experiment!$D$10</f>
        <v>4.3993001849999995</v>
      </c>
      <c r="S90">
        <v>0.99927926060000005</v>
      </c>
      <c r="U90">
        <v>1.7835000750000001</v>
      </c>
      <c r="V90">
        <f>U90/Experiment!$D$10</f>
        <v>4.3993001849999995</v>
      </c>
      <c r="W90">
        <v>0.95770907400000005</v>
      </c>
      <c r="Y90">
        <v>1.7835000750000001</v>
      </c>
      <c r="Z90">
        <f>Y90/Experiment!$D$10</f>
        <v>4.3993001849999995</v>
      </c>
      <c r="AA90">
        <v>0.9950230122</v>
      </c>
      <c r="AC90">
        <v>1.7835000750000001</v>
      </c>
      <c r="AD90">
        <f>AC90/Experiment!$D$10</f>
        <v>4.3993001849999995</v>
      </c>
      <c r="AE90">
        <v>0.99886721369999998</v>
      </c>
    </row>
    <row r="91" spans="1:31" x14ac:dyDescent="0.3">
      <c r="A91">
        <v>1.8040000199999999</v>
      </c>
      <c r="B91">
        <f>A91/Experiment!$D$10</f>
        <v>4.4498667159999998</v>
      </c>
      <c r="C91">
        <v>1</v>
      </c>
      <c r="E91">
        <v>1.8040000199999999</v>
      </c>
      <c r="F91">
        <f>E91/Experiment!$D$10</f>
        <v>4.4498667159999998</v>
      </c>
      <c r="G91">
        <v>1</v>
      </c>
      <c r="I91">
        <v>1.8040000199999999</v>
      </c>
      <c r="J91">
        <f>I91/Experiment!$D$10</f>
        <v>4.4498667159999998</v>
      </c>
      <c r="K91">
        <v>0.99999850990000005</v>
      </c>
      <c r="M91">
        <v>1.8040000199999999</v>
      </c>
      <c r="N91">
        <f>M91/Experiment!$D$10</f>
        <v>4.4498667159999998</v>
      </c>
      <c r="O91">
        <v>0.999997735</v>
      </c>
      <c r="Q91">
        <v>1.8040000199999999</v>
      </c>
      <c r="R91">
        <f>Q91/Experiment!$D$10</f>
        <v>4.4498667159999998</v>
      </c>
      <c r="S91">
        <v>0.99946588280000004</v>
      </c>
      <c r="U91">
        <v>1.8040000199999999</v>
      </c>
      <c r="V91">
        <f>U91/Experiment!$D$10</f>
        <v>4.4498667159999998</v>
      </c>
      <c r="W91">
        <v>0.9615426064</v>
      </c>
      <c r="Y91">
        <v>1.8040000199999999</v>
      </c>
      <c r="Z91">
        <f>Y91/Experiment!$D$10</f>
        <v>4.4498667159999998</v>
      </c>
      <c r="AA91">
        <v>0.9956420064</v>
      </c>
      <c r="AC91">
        <v>1.8040000199999999</v>
      </c>
      <c r="AD91">
        <f>AC91/Experiment!$D$10</f>
        <v>4.4498667159999998</v>
      </c>
      <c r="AE91">
        <v>0.99903070930000004</v>
      </c>
    </row>
    <row r="92" spans="1:31" x14ac:dyDescent="0.3">
      <c r="A92">
        <v>1.8245000840000001</v>
      </c>
      <c r="B92">
        <f>A92/Experiment!$D$10</f>
        <v>4.5004335405333329</v>
      </c>
      <c r="C92">
        <v>1</v>
      </c>
      <c r="E92">
        <v>1.8245000840000001</v>
      </c>
      <c r="F92">
        <f>E92/Experiment!$D$10</f>
        <v>4.5004335405333329</v>
      </c>
      <c r="G92">
        <v>1</v>
      </c>
      <c r="I92">
        <v>1.8245000840000001</v>
      </c>
      <c r="J92">
        <f>I92/Experiment!$D$10</f>
        <v>4.5004335405333329</v>
      </c>
      <c r="K92">
        <v>0.99999850990000005</v>
      </c>
      <c r="M92">
        <v>1.8245000840000001</v>
      </c>
      <c r="N92">
        <f>M92/Experiment!$D$10</f>
        <v>4.5004335405333329</v>
      </c>
      <c r="O92">
        <v>0.99999809269999995</v>
      </c>
      <c r="Q92">
        <v>1.8245000840000001</v>
      </c>
      <c r="R92">
        <f>Q92/Experiment!$D$10</f>
        <v>4.5004335405333329</v>
      </c>
      <c r="S92">
        <v>0.99960553649999995</v>
      </c>
      <c r="U92">
        <v>1.8245000840000001</v>
      </c>
      <c r="V92">
        <f>U92/Experiment!$D$10</f>
        <v>4.5004335405333329</v>
      </c>
      <c r="W92">
        <v>0.96505612129999996</v>
      </c>
      <c r="Y92">
        <v>1.8245000840000001</v>
      </c>
      <c r="Z92">
        <f>Y92/Experiment!$D$10</f>
        <v>4.5004335405333329</v>
      </c>
      <c r="AA92">
        <v>0.99618661399999997</v>
      </c>
      <c r="AC92">
        <v>1.8245000840000001</v>
      </c>
      <c r="AD92">
        <f>AC92/Experiment!$D$10</f>
        <v>4.5004335405333329</v>
      </c>
      <c r="AE92">
        <v>0.9991711378</v>
      </c>
    </row>
    <row r="93" spans="1:31" x14ac:dyDescent="0.3">
      <c r="A93">
        <v>1.8450000289999999</v>
      </c>
      <c r="B93">
        <f>A93/Experiment!$D$10</f>
        <v>4.5510000715333332</v>
      </c>
      <c r="C93">
        <v>1</v>
      </c>
      <c r="E93">
        <v>1.8450000289999999</v>
      </c>
      <c r="F93">
        <f>E93/Experiment!$D$10</f>
        <v>4.5510000715333332</v>
      </c>
      <c r="G93">
        <v>1</v>
      </c>
      <c r="I93">
        <v>1.8450000289999999</v>
      </c>
      <c r="J93">
        <f>I93/Experiment!$D$10</f>
        <v>4.5510000715333332</v>
      </c>
      <c r="K93">
        <v>0.99999850990000005</v>
      </c>
      <c r="M93">
        <v>1.8450000289999999</v>
      </c>
      <c r="N93">
        <f>M93/Experiment!$D$10</f>
        <v>4.5510000715333332</v>
      </c>
      <c r="O93">
        <v>0.99999827149999998</v>
      </c>
      <c r="Q93">
        <v>1.8450000289999999</v>
      </c>
      <c r="R93">
        <f>Q93/Experiment!$D$10</f>
        <v>4.5510000715333332</v>
      </c>
      <c r="S93">
        <v>0.99970960620000004</v>
      </c>
      <c r="U93">
        <v>1.8450000289999999</v>
      </c>
      <c r="V93">
        <f>U93/Experiment!$D$10</f>
        <v>4.5510000715333332</v>
      </c>
      <c r="W93">
        <v>0.96827280520000003</v>
      </c>
      <c r="Y93">
        <v>1.8450000289999999</v>
      </c>
      <c r="Z93">
        <f>Y93/Experiment!$D$10</f>
        <v>4.5510000715333332</v>
      </c>
      <c r="AA93">
        <v>0.9966652989</v>
      </c>
      <c r="AC93">
        <v>1.8450000289999999</v>
      </c>
      <c r="AD93">
        <f>AC93/Experiment!$D$10</f>
        <v>4.5510000715333332</v>
      </c>
      <c r="AE93">
        <v>0.99929153920000002</v>
      </c>
    </row>
    <row r="94" spans="1:31" x14ac:dyDescent="0.3">
      <c r="A94">
        <v>1.8655000930000001</v>
      </c>
      <c r="B94">
        <f>A94/Experiment!$D$10</f>
        <v>4.6015668960666662</v>
      </c>
      <c r="C94">
        <v>1</v>
      </c>
      <c r="E94">
        <v>1.8655000930000001</v>
      </c>
      <c r="F94">
        <f>E94/Experiment!$D$10</f>
        <v>4.6015668960666662</v>
      </c>
      <c r="G94">
        <v>1</v>
      </c>
      <c r="I94">
        <v>1.8655000930000001</v>
      </c>
      <c r="J94">
        <f>I94/Experiment!$D$10</f>
        <v>4.6015668960666662</v>
      </c>
      <c r="K94">
        <v>0.99999850990000005</v>
      </c>
      <c r="M94">
        <v>1.8655000930000001</v>
      </c>
      <c r="N94">
        <f>M94/Experiment!$D$10</f>
        <v>4.6015668960666662</v>
      </c>
      <c r="O94">
        <v>0.99999839069999996</v>
      </c>
      <c r="Q94">
        <v>1.8655000930000001</v>
      </c>
      <c r="R94">
        <f>Q94/Experiment!$D$10</f>
        <v>4.6015668960666662</v>
      </c>
      <c r="S94">
        <v>0.99978679420000005</v>
      </c>
      <c r="U94">
        <v>1.8655000930000001</v>
      </c>
      <c r="V94">
        <f>U94/Experiment!$D$10</f>
        <v>4.6015668960666662</v>
      </c>
      <c r="W94">
        <v>0.9712147713</v>
      </c>
      <c r="Y94">
        <v>1.8655000930000001</v>
      </c>
      <c r="Z94">
        <f>Y94/Experiment!$D$10</f>
        <v>4.6015668960666662</v>
      </c>
      <c r="AA94">
        <v>0.9970857501</v>
      </c>
      <c r="AC94">
        <v>1.8655000930000001</v>
      </c>
      <c r="AD94">
        <f>AC94/Experiment!$D$10</f>
        <v>4.6015668960666662</v>
      </c>
      <c r="AE94">
        <v>0.99939483399999995</v>
      </c>
    </row>
    <row r="95" spans="1:31" x14ac:dyDescent="0.3">
      <c r="A95">
        <v>1.8860000370000001</v>
      </c>
      <c r="B95">
        <f>A95/Experiment!$D$10</f>
        <v>4.6521334245999997</v>
      </c>
      <c r="C95">
        <v>1</v>
      </c>
      <c r="E95">
        <v>1.8860000370000001</v>
      </c>
      <c r="F95">
        <f>E95/Experiment!$D$10</f>
        <v>4.6521334245999997</v>
      </c>
      <c r="G95">
        <v>1</v>
      </c>
      <c r="I95">
        <v>1.8860000370000001</v>
      </c>
      <c r="J95">
        <f>I95/Experiment!$D$10</f>
        <v>4.6521334245999997</v>
      </c>
      <c r="K95">
        <v>0.99999850990000005</v>
      </c>
      <c r="M95">
        <v>1.8860000370000001</v>
      </c>
      <c r="N95">
        <f>M95/Experiment!$D$10</f>
        <v>4.6521334245999997</v>
      </c>
      <c r="O95">
        <v>0.99999845030000001</v>
      </c>
      <c r="Q95">
        <v>1.8860000370000001</v>
      </c>
      <c r="R95">
        <f>Q95/Experiment!$D$10</f>
        <v>4.6521334245999997</v>
      </c>
      <c r="S95">
        <v>0.99984383580000002</v>
      </c>
      <c r="U95">
        <v>1.8860000370000001</v>
      </c>
      <c r="V95">
        <f>U95/Experiment!$D$10</f>
        <v>4.6521334245999997</v>
      </c>
      <c r="W95">
        <v>0.97390276190000002</v>
      </c>
      <c r="Y95">
        <v>1.8860000370000001</v>
      </c>
      <c r="Z95">
        <f>Y95/Experiment!$D$10</f>
        <v>4.6521334245999997</v>
      </c>
      <c r="AA95">
        <v>0.99745476249999998</v>
      </c>
      <c r="AC95">
        <v>1.8860000370000001</v>
      </c>
      <c r="AD95">
        <f>AC95/Experiment!$D$10</f>
        <v>4.6521334245999997</v>
      </c>
      <c r="AE95">
        <v>0.99948328730000002</v>
      </c>
    </row>
    <row r="96" spans="1:31" x14ac:dyDescent="0.3">
      <c r="A96">
        <v>1.906500101</v>
      </c>
      <c r="B96">
        <f>A96/Experiment!$D$10</f>
        <v>4.7027002491333327</v>
      </c>
      <c r="C96">
        <v>1</v>
      </c>
      <c r="E96">
        <v>1.906500101</v>
      </c>
      <c r="F96">
        <f>E96/Experiment!$D$10</f>
        <v>4.7027002491333327</v>
      </c>
      <c r="G96">
        <v>1</v>
      </c>
      <c r="I96">
        <v>1.906500101</v>
      </c>
      <c r="J96">
        <f>I96/Experiment!$D$10</f>
        <v>4.7027002491333327</v>
      </c>
      <c r="K96">
        <v>0.99999850990000005</v>
      </c>
      <c r="M96">
        <v>1.906500101</v>
      </c>
      <c r="N96">
        <f>M96/Experiment!$D$10</f>
        <v>4.7027002491333327</v>
      </c>
      <c r="O96">
        <v>0.99999845030000001</v>
      </c>
      <c r="Q96">
        <v>1.906500101</v>
      </c>
      <c r="R96">
        <f>Q96/Experiment!$D$10</f>
        <v>4.7027002491333327</v>
      </c>
      <c r="S96">
        <v>0.9998858571</v>
      </c>
      <c r="U96">
        <v>1.906500101</v>
      </c>
      <c r="V96">
        <f>U96/Experiment!$D$10</f>
        <v>4.7027002491333327</v>
      </c>
      <c r="W96">
        <v>0.97635626789999996</v>
      </c>
      <c r="Y96">
        <v>1.906500101</v>
      </c>
      <c r="Z96">
        <f>Y96/Experiment!$D$10</f>
        <v>4.7027002491333327</v>
      </c>
      <c r="AA96">
        <v>0.99777829650000005</v>
      </c>
      <c r="AC96">
        <v>1.906500101</v>
      </c>
      <c r="AD96">
        <f>AC96/Experiment!$D$10</f>
        <v>4.7027002491333327</v>
      </c>
      <c r="AE96">
        <v>0.99955898519999997</v>
      </c>
    </row>
    <row r="97" spans="1:31" x14ac:dyDescent="0.3">
      <c r="A97">
        <v>2.0250000950000002</v>
      </c>
      <c r="B97">
        <f>A97/Experiment!$D$10</f>
        <v>4.9950002343333333</v>
      </c>
      <c r="C97">
        <v>1</v>
      </c>
      <c r="E97">
        <v>2.0250000950000002</v>
      </c>
      <c r="F97">
        <f>E97/Experiment!$D$10</f>
        <v>4.9950002343333333</v>
      </c>
      <c r="G97">
        <v>1</v>
      </c>
      <c r="I97">
        <v>2.0250000950000002</v>
      </c>
      <c r="J97">
        <f>I97/Experiment!$D$10</f>
        <v>4.9950002343333333</v>
      </c>
      <c r="K97">
        <v>0.99999850990000005</v>
      </c>
      <c r="M97">
        <v>2.0250000950000002</v>
      </c>
      <c r="N97">
        <f>M97/Experiment!$D$10</f>
        <v>4.9950002343333333</v>
      </c>
      <c r="O97">
        <v>0.99999850990000005</v>
      </c>
      <c r="Q97">
        <v>2.0250000950000002</v>
      </c>
      <c r="R97">
        <f>Q97/Experiment!$D$10</f>
        <v>4.9950002343333333</v>
      </c>
      <c r="S97">
        <v>0.99996364120000003</v>
      </c>
      <c r="U97">
        <v>2.0250000950000002</v>
      </c>
      <c r="V97">
        <f>U97/Experiment!$D$10</f>
        <v>4.9950002343333333</v>
      </c>
      <c r="W97">
        <v>0.98536634450000005</v>
      </c>
      <c r="Y97">
        <v>2.0250000950000002</v>
      </c>
      <c r="Z97">
        <f>Y97/Experiment!$D$10</f>
        <v>4.9950002343333333</v>
      </c>
      <c r="AA97">
        <v>0.99880176779999996</v>
      </c>
      <c r="AC97">
        <v>2.0250000950000002</v>
      </c>
      <c r="AD97">
        <f>AC97/Experiment!$D$10</f>
        <v>4.9950002343333333</v>
      </c>
      <c r="AE97">
        <v>0.99977946279999996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Charts</vt:lpstr>
      </vt:variant>
      <vt:variant>
        <vt:i4>2</vt:i4>
      </vt:variant>
    </vt:vector>
  </HeadingPairs>
  <TitlesOfParts>
    <vt:vector size="5" baseType="lpstr">
      <vt:lpstr>Experiment</vt:lpstr>
      <vt:lpstr>data</vt:lpstr>
      <vt:lpstr>data Sat PVs</vt:lpstr>
      <vt:lpstr>Breakthrough Curves</vt:lpstr>
      <vt:lpstr>Breakthrough Curves Sat PVs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Hiroko Mori</dc:creator>
  <cp:lastModifiedBy>Sorab Panday</cp:lastModifiedBy>
  <dcterms:created xsi:type="dcterms:W3CDTF">2023-01-07T01:42:43Z</dcterms:created>
  <dcterms:modified xsi:type="dcterms:W3CDTF">2023-01-08T17:34:12Z</dcterms:modified>
</cp:coreProperties>
</file>